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135" windowWidth="19065" windowHeight="11760" activeTab="1"/>
  </bookViews>
  <sheets>
    <sheet name="стр.1" sheetId="6" r:id="rId1"/>
    <sheet name="стр.2" sheetId="8" r:id="rId2"/>
    <sheet name="стр.3_4" sheetId="9" r:id="rId3"/>
    <sheet name="Лист1" sheetId="12" r:id="rId4"/>
  </sheets>
  <externalReferences>
    <externalReference r:id="rId5"/>
  </externalReferences>
  <definedNames>
    <definedName name="_xlnm.Print_Area" localSheetId="3">Лист1!$A$1:$AZ$196</definedName>
    <definedName name="_xlnm.Print_Area" localSheetId="0">стр.1!$A$1:$EX$58</definedName>
    <definedName name="_xlnm.Print_Area" localSheetId="1">стр.2!$A$1:$FJ$44</definedName>
    <definedName name="_xlnm.Print_Area" localSheetId="2">стр.3_4!$A$1:$FJ$65</definedName>
  </definedNames>
  <calcPr calcId="124519"/>
</workbook>
</file>

<file path=xl/calcChain.xml><?xml version="1.0" encoding="utf-8"?>
<calcChain xmlns="http://schemas.openxmlformats.org/spreadsheetml/2006/main">
  <c r="DS54" i="6"/>
  <c r="CM54"/>
  <c r="CE28" i="8"/>
  <c r="DS37" i="6"/>
  <c r="DS38"/>
  <c r="DS39"/>
  <c r="DS40"/>
  <c r="DS41"/>
  <c r="DS42"/>
  <c r="DS43"/>
  <c r="DS44"/>
  <c r="DS45"/>
  <c r="DS46"/>
  <c r="DS47"/>
  <c r="DS48"/>
  <c r="DS49"/>
  <c r="DS50"/>
  <c r="DS51"/>
  <c r="DS52"/>
  <c r="EI26" i="8" s="1"/>
  <c r="DS53" i="6"/>
  <c r="AQ163" i="12"/>
  <c r="AQ164"/>
  <c r="AQ165"/>
  <c r="AQ166"/>
  <c r="AQ167"/>
  <c r="AQ168"/>
  <c r="AQ169"/>
  <c r="AQ159"/>
  <c r="AQ160"/>
  <c r="AQ161"/>
  <c r="AQ158"/>
  <c r="AQ143"/>
  <c r="AQ144"/>
  <c r="AQ145"/>
  <c r="AQ146"/>
  <c r="AQ147"/>
  <c r="AQ148"/>
  <c r="AQ149"/>
  <c r="AQ150"/>
  <c r="AQ151"/>
  <c r="AQ152"/>
  <c r="AQ153"/>
  <c r="AQ154"/>
  <c r="AQ155"/>
  <c r="AQ156"/>
  <c r="AQ142"/>
  <c r="AQ137"/>
  <c r="AQ138"/>
  <c r="AQ139"/>
  <c r="AQ140"/>
  <c r="AQ136"/>
  <c r="AQ108"/>
  <c r="BG43" i="6" s="1"/>
  <c r="AQ97" i="12"/>
  <c r="AQ86" s="1"/>
  <c r="T49"/>
  <c r="T17"/>
  <c r="T33"/>
  <c r="AQ176"/>
  <c r="AQ131"/>
  <c r="AF48" i="9"/>
  <c r="AN18" i="12"/>
  <c r="BG35" i="6" s="1"/>
  <c r="BQ19" i="8"/>
  <c r="BH19"/>
  <c r="AV19"/>
  <c r="AQ115" i="12"/>
  <c r="BG45" i="6" s="1"/>
  <c r="BG44"/>
  <c r="CE18" i="8" s="1"/>
  <c r="AN50" i="12"/>
  <c r="AD57" s="1"/>
  <c r="BQ10" i="8"/>
  <c r="BQ11"/>
  <c r="BQ12"/>
  <c r="BQ13"/>
  <c r="BQ14"/>
  <c r="BQ15"/>
  <c r="BQ16"/>
  <c r="BQ17"/>
  <c r="BQ18"/>
  <c r="BQ20"/>
  <c r="BQ21"/>
  <c r="BQ22"/>
  <c r="BQ23"/>
  <c r="BQ24"/>
  <c r="BQ25"/>
  <c r="BQ26"/>
  <c r="BQ27"/>
  <c r="BH10"/>
  <c r="BH11"/>
  <c r="BH12"/>
  <c r="BH13"/>
  <c r="BH14"/>
  <c r="BH15"/>
  <c r="BH16"/>
  <c r="BH17"/>
  <c r="BH18"/>
  <c r="BH20"/>
  <c r="BH21"/>
  <c r="BH22"/>
  <c r="BH23"/>
  <c r="BH24"/>
  <c r="BH25"/>
  <c r="BH26"/>
  <c r="BH27"/>
  <c r="BQ9"/>
  <c r="BH9"/>
  <c r="AV10"/>
  <c r="AV11"/>
  <c r="AV12"/>
  <c r="AV13"/>
  <c r="AV14"/>
  <c r="AV15"/>
  <c r="AV16"/>
  <c r="AV17"/>
  <c r="AV18"/>
  <c r="AV20"/>
  <c r="AV21"/>
  <c r="AV22"/>
  <c r="AV23"/>
  <c r="AV24"/>
  <c r="AV25"/>
  <c r="AV26"/>
  <c r="AV27"/>
  <c r="AV9"/>
  <c r="AQ184" i="12"/>
  <c r="AD185" s="1"/>
  <c r="P7"/>
  <c r="AQ191"/>
  <c r="BG53" i="6" s="1"/>
  <c r="BS48" i="9"/>
  <c r="AQ134" i="12"/>
  <c r="AQ133"/>
  <c r="AQ132"/>
  <c r="AN67"/>
  <c r="AN68" s="1"/>
  <c r="AN34"/>
  <c r="BG37" i="6" s="1"/>
  <c r="AQ121" i="12"/>
  <c r="BG47" i="6"/>
  <c r="AQ177" i="12"/>
  <c r="AD178" s="1"/>
  <c r="BG52" i="6"/>
  <c r="CE26" i="8" s="1"/>
  <c r="BG39" i="6"/>
  <c r="AD25" i="12"/>
  <c r="BG36" i="6" s="1"/>
  <c r="AQ123" i="12"/>
  <c r="BG50" i="6"/>
  <c r="CE24" i="8" s="1"/>
  <c r="BG49" i="6"/>
  <c r="CE23" i="8" s="1"/>
  <c r="BG51" i="6"/>
  <c r="BG48"/>
  <c r="CE22" i="8" s="1"/>
  <c r="DB57" i="6" l="1"/>
  <c r="DM57" s="1"/>
  <c r="AQ141" i="12"/>
  <c r="AQ162"/>
  <c r="AQ157"/>
  <c r="AQ135"/>
  <c r="BC135" s="1"/>
  <c r="DG27" i="8"/>
  <c r="CE27"/>
  <c r="CE9"/>
  <c r="DG9"/>
  <c r="CE13"/>
  <c r="DG18"/>
  <c r="DG26"/>
  <c r="CE25"/>
  <c r="BG42" i="6"/>
  <c r="EI25" i="8"/>
  <c r="DG25"/>
  <c r="DG22"/>
  <c r="CE21"/>
  <c r="AD41" i="12"/>
  <c r="BG38" i="6" s="1"/>
  <c r="BG46"/>
  <c r="CE20" i="8" s="1"/>
  <c r="CE11"/>
  <c r="CE17"/>
  <c r="CE19"/>
  <c r="EI21"/>
  <c r="DG21"/>
  <c r="EI13"/>
  <c r="DG13"/>
  <c r="BG40" i="6"/>
  <c r="CE10" i="8"/>
  <c r="EI27" l="1"/>
  <c r="EI18"/>
  <c r="EI9"/>
  <c r="BB157" i="12"/>
  <c r="EI20" i="8"/>
  <c r="DG24"/>
  <c r="EI24"/>
  <c r="CM56" i="6"/>
  <c r="CE16" i="8"/>
  <c r="CE12"/>
  <c r="DG23"/>
  <c r="EI23"/>
  <c r="EI22"/>
  <c r="EI11"/>
  <c r="DG11"/>
  <c r="DG19"/>
  <c r="EI19"/>
  <c r="EI17"/>
  <c r="DG17"/>
  <c r="CE14"/>
  <c r="DG12"/>
  <c r="EI12"/>
  <c r="DG10"/>
  <c r="DG20" l="1"/>
  <c r="DG15"/>
  <c r="EI15"/>
  <c r="DG16"/>
  <c r="EI16"/>
  <c r="DG14"/>
  <c r="EI14"/>
  <c r="EI10"/>
  <c r="DS56" i="6" l="1"/>
  <c r="DG28" i="8"/>
  <c r="DG29" s="1"/>
  <c r="EI28"/>
  <c r="EI29" s="1"/>
  <c r="AN75" i="12" l="1"/>
  <c r="AN79" s="1"/>
  <c r="BG41" i="6" l="1"/>
  <c r="AD194" i="12"/>
  <c r="AU194" s="1"/>
  <c r="CE15" i="8" l="1"/>
  <c r="CE29" s="1"/>
  <c r="BG54" i="6"/>
  <c r="BG55" s="1"/>
</calcChain>
</file>

<file path=xl/sharedStrings.xml><?xml version="1.0" encoding="utf-8"?>
<sst xmlns="http://schemas.openxmlformats.org/spreadsheetml/2006/main" count="992" uniqueCount="306">
  <si>
    <t>Наименование показателя</t>
  </si>
  <si>
    <t>в валюте</t>
  </si>
  <si>
    <t>СОГЛАСОВАНО</t>
  </si>
  <si>
    <t>(подпись)</t>
  </si>
  <si>
    <t>(расшифровка подписи)</t>
  </si>
  <si>
    <t>"</t>
  </si>
  <si>
    <t xml:space="preserve"> г.</t>
  </si>
  <si>
    <t>КОДЫ</t>
  </si>
  <si>
    <t>0501012</t>
  </si>
  <si>
    <t>383</t>
  </si>
  <si>
    <t>Форма по ОКУД</t>
  </si>
  <si>
    <t>Дата</t>
  </si>
  <si>
    <t>по ОКЕИ</t>
  </si>
  <si>
    <t>от "</t>
  </si>
  <si>
    <t>Получатель бюджетных средств</t>
  </si>
  <si>
    <t>Распорядитель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</si>
  <si>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</si>
  <si>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</si>
  <si>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</si>
  <si>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Руководитель учреждения</t>
  </si>
  <si>
    <t>(уполномоченное лицо)</t>
  </si>
  <si>
    <t>(должность)</t>
  </si>
  <si>
    <t>Исполнитель</t>
  </si>
  <si>
    <t>(телефон)</t>
  </si>
  <si>
    <t>УТВЕРЖДАЮ</t>
  </si>
  <si>
    <t>по ОКТМО</t>
  </si>
  <si>
    <t xml:space="preserve"> ФИНАНСОВЫЙ ГОД</t>
  </si>
  <si>
    <t xml:space="preserve"> год</t>
  </si>
  <si>
    <t>раздел</t>
  </si>
  <si>
    <t>подраздел</t>
  </si>
  <si>
    <t>целевая статья</t>
  </si>
  <si>
    <t>Приложение № 1</t>
  </si>
  <si>
    <t>наименование главного распорядителя (распорядителя) бюджетных средств; учреждения)</t>
  </si>
  <si>
    <t>к Общим требованиям к порядку составления, утверждения и ведения бюджетных смет казенных учреждений, утвержденным приказом Министерства финансов Российской Федерации  от 14 февраля 2018 г. № 26н</t>
  </si>
  <si>
    <t>Код по бюджетной классификации 
Российской Федерации</t>
  </si>
  <si>
    <t>вид 
расходов</t>
  </si>
  <si>
    <t>Код аналитического показателя ****</t>
  </si>
  <si>
    <t xml:space="preserve">Всего </t>
  </si>
  <si>
    <t xml:space="preserve">Итого по коду БК </t>
  </si>
  <si>
    <t>Сумма</t>
  </si>
  <si>
    <t>х</t>
  </si>
  <si>
    <t>в рублях 
(рублевом эквиваленте)</t>
  </si>
  <si>
    <t>код валюты по ОКВ</t>
  </si>
  <si>
    <t>Раздел 1. Итоговые показатели бюджетной сметы</t>
  </si>
  <si>
    <t>(на текущий финансовый год)</t>
  </si>
  <si>
    <t>(на первый год планового периода)</t>
  </si>
  <si>
    <t>(на второй год планового периода)</t>
  </si>
  <si>
    <t>на 20</t>
  </si>
  <si>
    <t>по Сводному реестру</t>
  </si>
  <si>
    <t>Глава по БК</t>
  </si>
  <si>
    <t>(наименование должности лица, утверждающего смету;</t>
  </si>
  <si>
    <t>(НА 20</t>
  </si>
  <si>
    <t>и 20</t>
  </si>
  <si>
    <t xml:space="preserve"> г.**</t>
  </si>
  <si>
    <t>Раздел 2. Лимиты бюджетных обязательств по расходам получателя бюджетных средств ***</t>
  </si>
  <si>
    <t>Код строки</t>
  </si>
  <si>
    <t xml:space="preserve">Раздел 3. Лимиты бюджетных обязательств по расходам на предоставление бюджетных инвестиций юридическим лицам, субсидий бюджетным и автономным учреждениям, иным некоммерческим организациям, межбюджетных трансфертов, субсидий юридическим лицам, индивидуальным предпринимателям, физическим лицам - производителям товаров, работ, услуг, субсидий государственным корпорациям, компаниям, публично-правовым компаниям; осуществление платежей, взносов, безвозмездных перечислений субъектам международного права; обслуживание государственного долга, исполнение судебных актов, государственных гарантий Российской Федерации, а также по резервным расходам </t>
  </si>
  <si>
    <r>
      <t>***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Расходы, осуществляемые в целях обеспечения выполнения функций учреждения, установленные статьей 70 Бюджетного кодекса Российской Федерации (Собрание законодательства Российской Федерации, 2007, № 18, ст. 2117, 2010, № 19, ст. 2291; 2013, № 52, ст. 6983).</t>
    </r>
  </si>
  <si>
    <t>Раздел 4. Лимиты бюджетных обязательств по расходам на закупки товаров, работ, услуг, осуществляемые получателем бюджетных средств в пользу третьих лиц</t>
  </si>
  <si>
    <t>Раздел 5. СПРАВОЧНО: Бюджетные ассигнования на исполнение публичных нормативных обязательств</t>
  </si>
  <si>
    <t>Раздел 6. СПРАВОЧНО: Курс иностранной валюты к рублю Российской Федерации</t>
  </si>
  <si>
    <t>Валюта</t>
  </si>
  <si>
    <t>наименование</t>
  </si>
  <si>
    <t>код по ОКВ</t>
  </si>
  <si>
    <t>(фамилия, инициалы)</t>
  </si>
  <si>
    <t>(наименование должности лица распорядителя бюджетных средств, согласующего смету)</t>
  </si>
  <si>
    <t>(наименование распорядителя бюджетных средств, согласующего смету)</t>
  </si>
  <si>
    <r>
      <t>****</t>
    </r>
    <r>
      <rPr>
        <sz val="8"/>
        <color indexed="9"/>
        <rFont val="Times New Roman"/>
        <family val="1"/>
        <charset val="204"/>
      </rPr>
      <t>_</t>
    </r>
    <r>
      <rPr>
        <sz val="8"/>
        <rFont val="Times New Roman"/>
        <family val="1"/>
        <charset val="204"/>
      </rPr>
      <t>Указывается код классификации операций сектора государственного управления или код аналитического показателя в случае, если Порядком ведения сметы предусмотрена дополнительная детализация показателей сметы по кодам статей (подстатей) соответствующих групп (статей) классификации операций сектора государственного управления (кодам аналитических показателей).</t>
    </r>
  </si>
  <si>
    <t>* В случае утверждения закона (решения) о бюджете на очередной финансовый год и плановый период.</t>
  </si>
  <si>
    <t>** Указывается дата подписания сметы, в случае утверждения сметы руководителем учреждения - дата утверждения сметы.</t>
  </si>
  <si>
    <t xml:space="preserve"> ГОДОВ*) </t>
  </si>
  <si>
    <t>ФИНАНСОВЫЙ ГОД И ПЛАНОВЫЙ ПЕРИОД  20</t>
  </si>
  <si>
    <t>код валюты 
по ОКВ</t>
  </si>
  <si>
    <t>целевая 
статья</t>
  </si>
  <si>
    <t>21</t>
  </si>
  <si>
    <t>23</t>
  </si>
  <si>
    <t>Администрация МР "Кизлярский район"</t>
  </si>
  <si>
    <t>07</t>
  </si>
  <si>
    <t>02</t>
  </si>
  <si>
    <t>111</t>
  </si>
  <si>
    <t>руб</t>
  </si>
  <si>
    <t>119</t>
  </si>
  <si>
    <t>2610160064</t>
  </si>
  <si>
    <t>244</t>
  </si>
  <si>
    <t>321</t>
  </si>
  <si>
    <t>852</t>
  </si>
  <si>
    <t>643</t>
  </si>
  <si>
    <t>223</t>
  </si>
  <si>
    <t>211</t>
  </si>
  <si>
    <t>213</t>
  </si>
  <si>
    <t>226</t>
  </si>
  <si>
    <t>225</t>
  </si>
  <si>
    <t>342</t>
  </si>
  <si>
    <t>346</t>
  </si>
  <si>
    <t>343</t>
  </si>
  <si>
    <t>263</t>
  </si>
  <si>
    <t>291</t>
  </si>
  <si>
    <t>1410202260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</si>
  <si>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</si>
  <si>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</si>
  <si>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</si>
  <si>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</si>
  <si>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</si>
  <si>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</si>
  <si>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</si>
  <si>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</si>
  <si>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</si>
  <si>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</si>
  <si>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заработная плата</t>
  </si>
  <si>
    <t>начисление на оплату труда</t>
  </si>
  <si>
    <t>ежемесячное денежное вознаграждение за классное руководство</t>
  </si>
  <si>
    <t>начисление на оплату за класное руководство</t>
  </si>
  <si>
    <t>комунальные услуги</t>
  </si>
  <si>
    <t>работы и услуги по содержанию имущества</t>
  </si>
  <si>
    <t>прочие работы и услуги</t>
  </si>
  <si>
    <t>увеличение стоимости продуктов питания</t>
  </si>
  <si>
    <t>увеличение стоимости прочих оборотных запасов</t>
  </si>
  <si>
    <t>увеличение стоимости горюче-смазочных материалов</t>
  </si>
  <si>
    <t>пособие по социальной помощи населению в натуральной форме</t>
  </si>
  <si>
    <t>транспортный налог</t>
  </si>
  <si>
    <t>247</t>
  </si>
  <si>
    <t>директор</t>
  </si>
  <si>
    <t>11</t>
  </si>
  <si>
    <t>13</t>
  </si>
  <si>
    <t>15</t>
  </si>
  <si>
    <t>16</t>
  </si>
  <si>
    <t>17</t>
  </si>
  <si>
    <t>18</t>
  </si>
  <si>
    <t>20</t>
  </si>
  <si>
    <t>82627000</t>
  </si>
  <si>
    <t>Бюджет муниципального района "Кизлярский район"</t>
  </si>
  <si>
    <t>Услуги, работы для целей капитальных вложений</t>
  </si>
  <si>
    <t>414</t>
  </si>
  <si>
    <t>1410202280</t>
  </si>
  <si>
    <t>228</t>
  </si>
  <si>
    <t>001</t>
  </si>
  <si>
    <t>24</t>
  </si>
  <si>
    <t>221</t>
  </si>
  <si>
    <t>Интернет</t>
  </si>
  <si>
    <t>ВСЕГО ПО СМЕТЕ</t>
  </si>
  <si>
    <t>ВСЕГО ПО ВИДУ РАСХОДОВ 321:</t>
  </si>
  <si>
    <t>ИТОГО</t>
  </si>
  <si>
    <t>Пособия по социальной помощи населению в натуральной форму</t>
  </si>
  <si>
    <t>Сумма, руб. (гр. 4 x гр. 5 / 1000)</t>
  </si>
  <si>
    <t>Тариф (стоимость за единицу), руб</t>
  </si>
  <si>
    <t>Потребление в год</t>
  </si>
  <si>
    <t xml:space="preserve">Единица
измерения
</t>
  </si>
  <si>
    <t>Наименование расходов</t>
  </si>
  <si>
    <t>Вид расходов 321: Пособия, компенсация и иные социальные выплаты гражданам, кроме публичных нормативных обязательств</t>
  </si>
  <si>
    <t>ВСЕГО ПО ВИДУ РАСХОДОВ 247:</t>
  </si>
  <si>
    <t>кВт/час</t>
  </si>
  <si>
    <t>Оплата потребления электроэнергии</t>
  </si>
  <si>
    <t>ИТОГО:</t>
  </si>
  <si>
    <t>Федеральный бюджет</t>
  </si>
  <si>
    <t>VII. Подстатья 342 «Увеличение стоимости продуктов питания»</t>
  </si>
  <si>
    <t>Шт</t>
  </si>
  <si>
    <t>Валик малярный</t>
  </si>
  <si>
    <t>Ведро пластмассовое</t>
  </si>
  <si>
    <t>Щетки для побелки</t>
  </si>
  <si>
    <t>Щетка малярная</t>
  </si>
  <si>
    <t>Ведра оцинкованные</t>
  </si>
  <si>
    <t>Грабли</t>
  </si>
  <si>
    <t>Лопата совковая</t>
  </si>
  <si>
    <t>Лопата штыковая</t>
  </si>
  <si>
    <t>Швабра деревянная</t>
  </si>
  <si>
    <t>Веник "Сорго"</t>
  </si>
  <si>
    <t>Хозтовары:</t>
  </si>
  <si>
    <t>Порошок стиральный 400гр.</t>
  </si>
  <si>
    <t>Мыло хозяйственное 400гр.</t>
  </si>
  <si>
    <t>Пемолюкс</t>
  </si>
  <si>
    <t>Мыло туалетное</t>
  </si>
  <si>
    <t>Сорти жидкое</t>
  </si>
  <si>
    <t>АОС для мытья посуды</t>
  </si>
  <si>
    <t>Моющие средства:</t>
  </si>
  <si>
    <t>Белизна</t>
  </si>
  <si>
    <t>Антисептик для рук 5 литров</t>
  </si>
  <si>
    <t>Л</t>
  </si>
  <si>
    <t>Гипостабил</t>
  </si>
  <si>
    <t>Хлорная известь 700 гр</t>
  </si>
  <si>
    <t>Дезинфицирующие средства:</t>
  </si>
  <si>
    <t>Светодиодные лампочки</t>
  </si>
  <si>
    <t>Электротовары:</t>
  </si>
  <si>
    <t>Пач</t>
  </si>
  <si>
    <t>Мел</t>
  </si>
  <si>
    <t>Классные  журналы</t>
  </si>
  <si>
    <t>Пач.</t>
  </si>
  <si>
    <t>Бумага «Снегурочка»для проведения пробных ОГЭ</t>
  </si>
  <si>
    <t>Канцтовары (госстандарт):</t>
  </si>
  <si>
    <t>Подстатья 346 «Увеличение стоимости прочих оборотных запасов (материалов)»</t>
  </si>
  <si>
    <t>Цена за 
единицу, 
руб.</t>
  </si>
  <si>
    <t>Количество</t>
  </si>
  <si>
    <t>Единица измерения</t>
  </si>
  <si>
    <t>VI. Код по бюджетной классификации Российской Федерации 340 "Увеличение стоимости материальных запасов"</t>
  </si>
  <si>
    <t>в том числе:</t>
  </si>
  <si>
    <t>Лабораторно-производственный контроль</t>
  </si>
  <si>
    <t>Услуги по ведению бух.учета и отчетности</t>
  </si>
  <si>
    <t>Медицинский осмотр</t>
  </si>
  <si>
    <t>Количество договоров</t>
  </si>
  <si>
    <t>N
п/п</t>
  </si>
  <si>
    <t>IV. Код по бюджетной классификации Российской Федерации 226 "Прочие работы, услуги"</t>
  </si>
  <si>
    <t>Дератизация, дезинфекция, дезинсекция</t>
  </si>
  <si>
    <t>Техническое обслуживание видеонаблюдения</t>
  </si>
  <si>
    <t>Техническое обслуживание пожарной сигнализации</t>
  </si>
  <si>
    <t>Лабораторные  испытания сопротивления  изоляции  электропроводки</t>
  </si>
  <si>
    <t>Оплата услуг за пусконаладочные работы, техническое обслуживание, ремонт оборудования, инженерных систем, коммуникаций, всего</t>
  </si>
  <si>
    <t>III. Код по бюджетной классификации Российской Федерации 225 "Работы, услуги по содержанию имущества"</t>
  </si>
  <si>
    <t>Вывоз ТБО</t>
  </si>
  <si>
    <t>Тариф
(стоимость 
за единицу), 
руб.</t>
  </si>
  <si>
    <t>Потребле-
ние в год</t>
  </si>
  <si>
    <t>II. Код по бюджетной классификации Российской Федерации 223 "Коммунальные услуги"</t>
  </si>
  <si>
    <t>ед.</t>
  </si>
  <si>
    <t>Оплата интернета</t>
  </si>
  <si>
    <t>Стоимость
за единицу,
тыс.руб.</t>
  </si>
  <si>
    <t>I. Код по бюджетной классификации Российской Федерации 221 "Услуги связи"</t>
  </si>
  <si>
    <t>государственных нужд"</t>
  </si>
  <si>
    <t>Вид расходов 244 "Прочая закупка товаров, работ и услуг для</t>
  </si>
  <si>
    <t>сметы нормативными правовыми актами</t>
  </si>
  <si>
    <t xml:space="preserve">в соответствии с действующими на дату составления </t>
  </si>
  <si>
    <t xml:space="preserve">Размер начислений на выплаты по оплате труда </t>
  </si>
  <si>
    <t>II. Код по бюджетной классификации Российской Федерации 213 "Начисления на выплаты по оплате труда"</t>
  </si>
  <si>
    <t>Вид расходов 119 "Начисления на выплаты по оплате труда"</t>
  </si>
  <si>
    <t>Выплаты ежемесячного денежного вознаграждения за классное руководство педагогическим работникам</t>
  </si>
  <si>
    <t>Количество месяцев</t>
  </si>
  <si>
    <t>Сумма в месяц (согласно штатному расписанию),
тыс.руб.</t>
  </si>
  <si>
    <t>I. Код по бюджетной классификации Российской Федерации 211 "Заработная плата"</t>
  </si>
  <si>
    <t>Вид расходов 111 "Фонд оплаты труда и страховые взносы"</t>
  </si>
  <si>
    <t>Оплата по окладам (организатор питания, а также уход), (дотация)</t>
  </si>
  <si>
    <t>Оплата по окладам (должностным окладам), с учетом стимулирования и компенсационных выплат (госстандарт)</t>
  </si>
  <si>
    <t>Местный</t>
  </si>
  <si>
    <t>по ОКПО</t>
  </si>
  <si>
    <t>Наименование учреждения</t>
  </si>
  <si>
    <t>год</t>
  </si>
  <si>
    <t xml:space="preserve">на </t>
  </si>
  <si>
    <t>к бюджетной смете</t>
  </si>
  <si>
    <t>РАСЧЕТЫ</t>
  </si>
  <si>
    <t>Приложение N 2
к Порядку составления, утверждения и ведения бюджетных смет Министерства финансов
Российской Федерации и казенных учреждений, находящихся в ведении Министерства финансов
Российской Федерации, утвержденному приказом Министерства финансов Российской Федерации от 05.12.2013 N 413 
(в редакции приказа Министерства финансов Российской Федерации от 31.12.2015 N 609)</t>
  </si>
  <si>
    <t>25</t>
  </si>
  <si>
    <t>Стоимость 
руб.</t>
  </si>
  <si>
    <t>Сумма, руб.
(гр.4 х гр.5/1000)</t>
  </si>
  <si>
    <t>Сумма, .руб.
(гр.3 х гр.4)</t>
  </si>
  <si>
    <t>Стоимость 
услуги,
руб.</t>
  </si>
  <si>
    <t>Сумма,руб.
(гр.4 х гр.5/1000)</t>
  </si>
  <si>
    <t>Сумма, руб.
(гр.3 х гр.2)</t>
  </si>
  <si>
    <t>Сумма,руб.
(гр.3 х гр.2)</t>
  </si>
  <si>
    <t>Техническое обслуживание стрелец мониторинг</t>
  </si>
  <si>
    <t>Средство для мытья стекол</t>
  </si>
  <si>
    <t>Удлинитель с заземлением для бытовой техники</t>
  </si>
  <si>
    <t>Губка для валика</t>
  </si>
  <si>
    <t>VII. Подстатья 343 «Увеличение стоимости ГСМ»</t>
  </si>
  <si>
    <t>ГСМ</t>
  </si>
  <si>
    <t>л</t>
  </si>
  <si>
    <t>КОСГУ 263  Пособия по социальной помощи населению в натуральной форме</t>
  </si>
  <si>
    <t>КОСГУ 291  «Налоги, пошлины и сборы»;</t>
  </si>
  <si>
    <t>Вид расходов 852: Уплата прочих налогов, сборов</t>
  </si>
  <si>
    <t>Транспортный налог</t>
  </si>
  <si>
    <t>Мотыги</t>
  </si>
  <si>
    <t>Полотенце для пола</t>
  </si>
  <si>
    <t xml:space="preserve">Перчатки </t>
  </si>
  <si>
    <t>95320345</t>
  </si>
  <si>
    <t>8267445</t>
  </si>
  <si>
    <t>итого 346</t>
  </si>
  <si>
    <t>Ассенизация</t>
  </si>
  <si>
    <t>Договор ТО1 и ТО2</t>
  </si>
  <si>
    <t>Розетки</t>
  </si>
  <si>
    <t>Выключатель</t>
  </si>
  <si>
    <t>количество учашихся</t>
  </si>
  <si>
    <t>количество дней</t>
  </si>
  <si>
    <t xml:space="preserve">Вид расходов 247 «Закупка энергетических ресурсов" 
I. КОСГУ 223 "Коммунальные услуги"
</t>
  </si>
  <si>
    <t>МКОУ "Новобирюзякская СОШ"</t>
  </si>
  <si>
    <t>Руководитель ________________________Ханмагомедова П. Д.</t>
  </si>
  <si>
    <t>Ханмагомедова П. Д.</t>
  </si>
  <si>
    <t>уголь</t>
  </si>
  <si>
    <t>дрова</t>
  </si>
  <si>
    <t>т</t>
  </si>
  <si>
    <t>м3</t>
  </si>
  <si>
    <t>Предрейсовый/послерейсовый медосмотр</t>
  </si>
  <si>
    <t>IV. Код по бюджетной классификации Российской Федерации 227 "Страхование"</t>
  </si>
  <si>
    <t>На оплату договоров ОСАГО</t>
  </si>
  <si>
    <t>Маскитные сетки</t>
  </si>
  <si>
    <t>45*202*61</t>
  </si>
  <si>
    <t>227</t>
  </si>
  <si>
    <t>Страхование</t>
  </si>
  <si>
    <t>Пропитка чердачных помещений</t>
  </si>
  <si>
    <t>26</t>
  </si>
  <si>
    <t>2024</t>
  </si>
  <si>
    <t>техобслуживание автотранспорта</t>
  </si>
  <si>
    <t>техобслуживание тревожной кнопки</t>
  </si>
  <si>
    <t>Ручки</t>
  </si>
  <si>
    <t>Удлинитель</t>
  </si>
  <si>
    <t xml:space="preserve"> БЮДЖЕТНАЯ  СМЕТА НА 20</t>
  </si>
  <si>
    <t>Бензин</t>
  </si>
  <si>
    <t>МР "Кизлярский район"</t>
  </si>
  <si>
    <t>29</t>
  </si>
  <si>
    <t>декабря</t>
  </si>
  <si>
    <t>29.12.23</t>
  </si>
  <si>
    <t>Руководитель МУФУ МР "Кизлярский район"</t>
  </si>
  <si>
    <t>Шахбанов Т.Б</t>
  </si>
  <si>
    <t xml:space="preserve">29   </t>
  </si>
  <si>
    <t>обслуживание тревожной кнопки</t>
  </si>
  <si>
    <t xml:space="preserve">Питание </t>
  </si>
  <si>
    <t>Первый заместитель главы</t>
  </si>
  <si>
    <t>Гаирбеков Т.Х.</t>
  </si>
  <si>
    <t>19402R3030</t>
  </si>
  <si>
    <t>194022202Г</t>
  </si>
  <si>
    <t>194028185И</t>
  </si>
  <si>
    <t>19402R3040</t>
  </si>
</sst>
</file>

<file path=xl/styles.xml><?xml version="1.0" encoding="utf-8"?>
<styleSheet xmlns="http://schemas.openxmlformats.org/spreadsheetml/2006/main">
  <fonts count="21"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sz val="8"/>
      <color indexed="9"/>
      <name val="Times New Roman"/>
      <family val="1"/>
      <charset val="204"/>
    </font>
    <font>
      <sz val="8.3000000000000007"/>
      <name val="Times New Roman"/>
      <family val="1"/>
      <charset val="204"/>
    </font>
    <font>
      <b/>
      <sz val="8.3000000000000007"/>
      <name val="Times New Roman"/>
      <family val="1"/>
      <charset val="204"/>
    </font>
    <font>
      <sz val="10"/>
      <name val="Arial Cyr"/>
      <family val="2"/>
      <charset val="204"/>
    </font>
    <font>
      <b/>
      <sz val="10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8"/>
      <name val="Arial"/>
      <family val="2"/>
    </font>
    <font>
      <b/>
      <sz val="10"/>
      <name val="Arial Cyr"/>
      <charset val="204"/>
    </font>
    <font>
      <b/>
      <sz val="11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/>
    <xf numFmtId="0" fontId="5" fillId="0" borderId="0" xfId="0" applyFont="1"/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right"/>
    </xf>
    <xf numFmtId="49" fontId="6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3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6" fillId="0" borderId="0" xfId="0" applyFont="1" applyFill="1" applyAlignment="1"/>
    <xf numFmtId="0" fontId="4" fillId="0" borderId="0" xfId="0" applyFont="1" applyAlignment="1">
      <alignment horizontal="center" vertical="top"/>
    </xf>
    <xf numFmtId="0" fontId="9" fillId="0" borderId="0" xfId="0" applyFont="1"/>
    <xf numFmtId="0" fontId="9" fillId="0" borderId="0" xfId="0" applyFont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/>
    <xf numFmtId="49" fontId="3" fillId="0" borderId="0" xfId="0" applyNumberFormat="1" applyFont="1" applyFill="1" applyBorder="1" applyAlignment="1">
      <alignment horizontal="left"/>
    </xf>
    <xf numFmtId="0" fontId="11" fillId="0" borderId="0" xfId="1" applyProtection="1">
      <protection locked="0"/>
    </xf>
    <xf numFmtId="0" fontId="12" fillId="0" borderId="0" xfId="1" applyFont="1" applyAlignment="1" applyProtection="1">
      <alignment horizontal="left"/>
      <protection locked="0"/>
    </xf>
    <xf numFmtId="0" fontId="12" fillId="0" borderId="0" xfId="1" applyFont="1" applyAlignment="1" applyProtection="1">
      <alignment horizontal="right"/>
      <protection locked="0"/>
    </xf>
    <xf numFmtId="0" fontId="14" fillId="0" borderId="0" xfId="1" applyFont="1" applyAlignment="1" applyProtection="1">
      <alignment horizontal="left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4" fillId="0" borderId="0" xfId="1" applyFont="1" applyProtection="1">
      <protection locked="0"/>
    </xf>
    <xf numFmtId="0" fontId="12" fillId="0" borderId="0" xfId="1" applyFont="1" applyAlignment="1" applyProtection="1">
      <alignment horizontal="center"/>
      <protection locked="0"/>
    </xf>
    <xf numFmtId="0" fontId="14" fillId="0" borderId="0" xfId="1" applyFont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right" vertical="top"/>
      <protection locked="0"/>
    </xf>
    <xf numFmtId="0" fontId="12" fillId="0" borderId="1" xfId="1" applyFont="1" applyBorder="1" applyAlignment="1" applyProtection="1">
      <alignment horizontal="right" vertical="top" wrapText="1"/>
      <protection locked="0"/>
    </xf>
    <xf numFmtId="0" fontId="12" fillId="0" borderId="1" xfId="1" applyFont="1" applyFill="1" applyBorder="1" applyAlignment="1" applyProtection="1">
      <alignment horizontal="right" vertical="top"/>
      <protection locked="0"/>
    </xf>
    <xf numFmtId="0" fontId="12" fillId="0" borderId="0" xfId="1" applyFont="1" applyAlignment="1" applyProtection="1">
      <alignment vertical="top"/>
      <protection locked="0"/>
    </xf>
    <xf numFmtId="0" fontId="12" fillId="0" borderId="2" xfId="1" applyFont="1" applyFill="1" applyBorder="1" applyAlignment="1" applyProtection="1">
      <alignment horizontal="right" vertical="top"/>
      <protection locked="0"/>
    </xf>
    <xf numFmtId="0" fontId="12" fillId="0" borderId="0" xfId="1" applyFont="1" applyBorder="1" applyAlignment="1" applyProtection="1">
      <alignment horizontal="right" vertical="top"/>
      <protection locked="0"/>
    </xf>
    <xf numFmtId="0" fontId="12" fillId="0" borderId="0" xfId="1" applyFont="1" applyBorder="1" applyAlignment="1" applyProtection="1">
      <alignment horizontal="right" vertical="top" wrapText="1"/>
      <protection locked="0"/>
    </xf>
    <xf numFmtId="0" fontId="12" fillId="0" borderId="0" xfId="1" applyFont="1" applyFill="1" applyBorder="1" applyAlignment="1" applyProtection="1">
      <alignment horizontal="right" vertical="top"/>
      <protection locked="0"/>
    </xf>
    <xf numFmtId="0" fontId="14" fillId="0" borderId="0" xfId="1" applyFont="1" applyFill="1" applyBorder="1" applyAlignment="1" applyProtection="1">
      <alignment horizontal="center" vertical="top"/>
      <protection locked="0"/>
    </xf>
    <xf numFmtId="0" fontId="14" fillId="0" borderId="0" xfId="1" applyFont="1" applyBorder="1" applyAlignment="1" applyProtection="1">
      <alignment horizontal="center"/>
      <protection locked="0"/>
    </xf>
    <xf numFmtId="0" fontId="13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left" vertical="top"/>
      <protection locked="0"/>
    </xf>
    <xf numFmtId="0" fontId="12" fillId="0" borderId="0" xfId="1" applyFont="1" applyBorder="1" applyAlignment="1" applyProtection="1">
      <alignment horizontal="left" vertical="top" wrapText="1"/>
      <protection locked="0"/>
    </xf>
    <xf numFmtId="0" fontId="12" fillId="0" borderId="0" xfId="1" applyFont="1" applyBorder="1" applyAlignment="1" applyProtection="1">
      <alignment horizontal="center" vertical="center" shrinkToFit="1"/>
      <protection locked="0"/>
    </xf>
    <xf numFmtId="0" fontId="12" fillId="0" borderId="0" xfId="1" applyFont="1" applyBorder="1" applyAlignment="1" applyProtection="1">
      <alignment horizontal="center" vertical="top"/>
      <protection locked="0"/>
    </xf>
    <xf numFmtId="0" fontId="12" fillId="0" borderId="0" xfId="1" applyFont="1" applyProtection="1">
      <protection locked="0"/>
    </xf>
    <xf numFmtId="49" fontId="12" fillId="0" borderId="1" xfId="1" applyNumberFormat="1" applyFont="1" applyFill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2" xfId="1" applyFont="1" applyBorder="1" applyAlignment="1" applyProtection="1">
      <alignment horizontal="center" vertical="top"/>
      <protection locked="0"/>
    </xf>
    <xf numFmtId="0" fontId="12" fillId="0" borderId="0" xfId="1" applyFont="1" applyBorder="1" applyAlignment="1" applyProtection="1">
      <alignment horizontal="center" vertical="top" shrinkToFit="1"/>
      <protection locked="0"/>
    </xf>
    <xf numFmtId="0" fontId="12" fillId="0" borderId="0" xfId="1" applyFont="1" applyAlignment="1" applyProtection="1">
      <alignment horizontal="right" vertical="top"/>
      <protection locked="0"/>
    </xf>
    <xf numFmtId="0" fontId="12" fillId="0" borderId="0" xfId="1" applyFont="1" applyBorder="1" applyAlignment="1" applyProtection="1">
      <alignment vertical="top"/>
      <protection locked="0"/>
    </xf>
    <xf numFmtId="0" fontId="17" fillId="0" borderId="0" xfId="1" applyFont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right" wrapText="1" shrinkToFit="1"/>
      <protection locked="0"/>
    </xf>
    <xf numFmtId="0" fontId="12" fillId="0" borderId="0" xfId="1" applyFont="1" applyAlignment="1" applyProtection="1">
      <protection locked="0"/>
    </xf>
    <xf numFmtId="0" fontId="12" fillId="0" borderId="0" xfId="1" applyFont="1" applyBorder="1" applyAlignment="1" applyProtection="1">
      <protection locked="0"/>
    </xf>
    <xf numFmtId="0" fontId="12" fillId="0" borderId="0" xfId="1" applyFont="1" applyBorder="1" applyAlignment="1" applyProtection="1">
      <alignment horizontal="center"/>
      <protection locked="0"/>
    </xf>
    <xf numFmtId="3" fontId="9" fillId="0" borderId="0" xfId="0" applyNumberFormat="1" applyFont="1" applyAlignment="1">
      <alignment vertical="center"/>
    </xf>
    <xf numFmtId="49" fontId="12" fillId="0" borderId="0" xfId="1" applyNumberFormat="1" applyFont="1" applyFill="1" applyBorder="1" applyAlignment="1" applyProtection="1">
      <alignment horizontal="center" vertical="top"/>
      <protection locked="0"/>
    </xf>
    <xf numFmtId="0" fontId="13" fillId="0" borderId="0" xfId="1" applyFont="1" applyFill="1" applyBorder="1" applyAlignment="1" applyProtection="1">
      <alignment horizontal="center" vertical="top"/>
      <protection locked="0"/>
    </xf>
    <xf numFmtId="3" fontId="10" fillId="0" borderId="30" xfId="0" applyNumberFormat="1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3" fontId="5" fillId="0" borderId="0" xfId="0" applyNumberFormat="1" applyFont="1" applyAlignment="1"/>
    <xf numFmtId="0" fontId="5" fillId="0" borderId="0" xfId="0" applyFont="1" applyAlignment="1"/>
    <xf numFmtId="3" fontId="9" fillId="0" borderId="7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0" fontId="6" fillId="0" borderId="5" xfId="0" applyFont="1" applyBorder="1"/>
    <xf numFmtId="49" fontId="9" fillId="0" borderId="8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 applyProtection="1">
      <alignment horizontal="center" vertical="center"/>
      <protection locked="0"/>
    </xf>
    <xf numFmtId="3" fontId="9" fillId="0" borderId="9" xfId="0" applyNumberFormat="1" applyFont="1" applyBorder="1" applyAlignment="1" applyProtection="1">
      <alignment horizontal="center" vertical="center"/>
      <protection locked="0"/>
    </xf>
    <xf numFmtId="3" fontId="9" fillId="0" borderId="10" xfId="0" applyNumberFormat="1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right" vertical="center"/>
    </xf>
    <xf numFmtId="3" fontId="10" fillId="0" borderId="29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0" fontId="6" fillId="0" borderId="0" xfId="0" applyFont="1" applyBorder="1"/>
    <xf numFmtId="0" fontId="7" fillId="0" borderId="0" xfId="0" applyFont="1" applyAlignment="1">
      <alignment horizontal="center"/>
    </xf>
    <xf numFmtId="3" fontId="10" fillId="0" borderId="28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0" fontId="6" fillId="0" borderId="3" xfId="0" applyFont="1" applyBorder="1"/>
    <xf numFmtId="49" fontId="9" fillId="0" borderId="4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3" fontId="10" fillId="0" borderId="26" xfId="0" applyNumberFormat="1" applyFont="1" applyBorder="1" applyAlignment="1">
      <alignment horizontal="right" vertical="center"/>
    </xf>
    <xf numFmtId="3" fontId="10" fillId="0" borderId="27" xfId="0" applyNumberFormat="1" applyFont="1" applyBorder="1" applyAlignment="1">
      <alignment horizontal="right" vertical="center"/>
    </xf>
    <xf numFmtId="3" fontId="9" fillId="0" borderId="12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6" fillId="0" borderId="0" xfId="0" applyFont="1"/>
    <xf numFmtId="49" fontId="6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9" fillId="0" borderId="20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49" fontId="6" fillId="0" borderId="4" xfId="0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49" fontId="6" fillId="0" borderId="11" xfId="0" applyNumberFormat="1" applyFont="1" applyFill="1" applyBorder="1" applyAlignment="1">
      <alignment horizontal="center"/>
    </xf>
    <xf numFmtId="49" fontId="6" fillId="0" borderId="22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6" fillId="0" borderId="23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left"/>
    </xf>
    <xf numFmtId="0" fontId="1" fillId="0" borderId="0" xfId="0" applyFont="1"/>
    <xf numFmtId="49" fontId="1" fillId="0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0" borderId="0" xfId="0" applyFont="1" applyFill="1" applyAlignment="1"/>
    <xf numFmtId="0" fontId="4" fillId="0" borderId="1" xfId="0" applyFont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18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49" fontId="3" fillId="0" borderId="3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49" fontId="6" fillId="0" borderId="3" xfId="0" applyNumberFormat="1" applyFont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49" fontId="9" fillId="0" borderId="17" xfId="0" applyNumberFormat="1" applyFont="1" applyBorder="1" applyAlignment="1">
      <alignment horizontal="right"/>
    </xf>
    <xf numFmtId="49" fontId="9" fillId="0" borderId="1" xfId="0" applyNumberFormat="1" applyFont="1" applyBorder="1" applyAlignment="1">
      <alignment horizontal="right"/>
    </xf>
    <xf numFmtId="49" fontId="9" fillId="0" borderId="15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49" fontId="6" fillId="0" borderId="14" xfId="0" applyNumberFormat="1" applyFont="1" applyBorder="1" applyAlignment="1">
      <alignment horizontal="center"/>
    </xf>
    <xf numFmtId="49" fontId="6" fillId="0" borderId="15" xfId="0" applyNumberFormat="1" applyFont="1" applyFill="1" applyBorder="1" applyAlignment="1">
      <alignment horizontal="center"/>
    </xf>
    <xf numFmtId="49" fontId="6" fillId="0" borderId="9" xfId="0" applyNumberFormat="1" applyFont="1" applyFill="1" applyBorder="1" applyAlignment="1">
      <alignment horizontal="center"/>
    </xf>
    <xf numFmtId="49" fontId="6" fillId="0" borderId="16" xfId="0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0" fontId="9" fillId="0" borderId="21" xfId="0" applyFont="1" applyBorder="1" applyAlignment="1">
      <alignment horizontal="center" vertical="top"/>
    </xf>
    <xf numFmtId="1" fontId="9" fillId="0" borderId="7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justify" wrapText="1"/>
    </xf>
    <xf numFmtId="0" fontId="9" fillId="0" borderId="12" xfId="0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49" fontId="9" fillId="0" borderId="34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49" fontId="9" fillId="0" borderId="37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49" fontId="9" fillId="0" borderId="28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7" fillId="0" borderId="0" xfId="0" applyFont="1" applyAlignment="1">
      <alignment horizontal="center" wrapText="1"/>
    </xf>
    <xf numFmtId="3" fontId="10" fillId="0" borderId="12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3" fontId="10" fillId="0" borderId="20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3" fontId="10" fillId="0" borderId="21" xfId="0" applyNumberFormat="1" applyFont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 vertical="center"/>
    </xf>
    <xf numFmtId="49" fontId="9" fillId="0" borderId="31" xfId="0" applyNumberFormat="1" applyFont="1" applyBorder="1" applyAlignment="1">
      <alignment horizontal="center" vertical="center"/>
    </xf>
    <xf numFmtId="49" fontId="9" fillId="0" borderId="3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9" fillId="0" borderId="15" xfId="0" applyNumberFormat="1" applyFont="1" applyBorder="1" applyAlignment="1">
      <alignment horizontal="left" vertical="center" wrapText="1"/>
    </xf>
    <xf numFmtId="0" fontId="9" fillId="0" borderId="9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8" xfId="0" applyNumberFormat="1" applyFont="1" applyBorder="1" applyAlignment="1">
      <alignment horizontal="left" vertical="center" wrapText="1"/>
    </xf>
    <xf numFmtId="0" fontId="9" fillId="0" borderId="29" xfId="0" applyNumberFormat="1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39" xfId="0" applyNumberFormat="1" applyFont="1" applyBorder="1" applyAlignment="1">
      <alignment horizontal="left" vertical="center" wrapText="1"/>
    </xf>
    <xf numFmtId="0" fontId="9" fillId="0" borderId="28" xfId="0" applyNumberFormat="1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right"/>
    </xf>
    <xf numFmtId="49" fontId="9" fillId="0" borderId="0" xfId="0" applyNumberFormat="1" applyFont="1" applyBorder="1" applyAlignment="1">
      <alignment horizontal="right"/>
    </xf>
    <xf numFmtId="49" fontId="9" fillId="0" borderId="1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1" fontId="15" fillId="0" borderId="28" xfId="1" applyNumberFormat="1" applyFont="1" applyBorder="1" applyAlignment="1" applyProtection="1">
      <alignment horizontal="center" vertical="top"/>
      <protection locked="0"/>
    </xf>
    <xf numFmtId="0" fontId="15" fillId="0" borderId="28" xfId="1" applyFont="1" applyBorder="1" applyAlignment="1" applyProtection="1">
      <alignment horizontal="center" vertical="top"/>
      <protection locked="0"/>
    </xf>
    <xf numFmtId="0" fontId="15" fillId="0" borderId="28" xfId="1" applyFont="1" applyBorder="1" applyAlignment="1" applyProtection="1">
      <alignment vertical="top"/>
      <protection locked="0"/>
    </xf>
    <xf numFmtId="49" fontId="14" fillId="0" borderId="28" xfId="1" applyNumberFormat="1" applyFont="1" applyBorder="1" applyAlignment="1" applyProtection="1">
      <alignment horizontal="center" vertical="top"/>
      <protection locked="0"/>
    </xf>
    <xf numFmtId="0" fontId="14" fillId="0" borderId="7" xfId="1" applyFont="1" applyFill="1" applyBorder="1" applyAlignment="1" applyProtection="1">
      <alignment horizontal="center" vertical="top"/>
      <protection locked="0"/>
    </xf>
    <xf numFmtId="0" fontId="14" fillId="0" borderId="5" xfId="1" applyFont="1" applyFill="1" applyBorder="1" applyAlignment="1" applyProtection="1">
      <alignment horizontal="center" vertical="top"/>
      <protection locked="0"/>
    </xf>
    <xf numFmtId="0" fontId="14" fillId="0" borderId="6" xfId="1" applyFont="1" applyFill="1" applyBorder="1" applyAlignment="1" applyProtection="1">
      <alignment horizontal="center" vertical="top"/>
      <protection locked="0"/>
    </xf>
    <xf numFmtId="0" fontId="14" fillId="0" borderId="7" xfId="1" applyFont="1" applyBorder="1" applyAlignment="1" applyProtection="1">
      <alignment horizontal="left" vertical="top"/>
      <protection locked="0"/>
    </xf>
    <xf numFmtId="0" fontId="14" fillId="0" borderId="5" xfId="1" applyFont="1" applyBorder="1" applyAlignment="1" applyProtection="1">
      <alignment horizontal="left" vertical="top"/>
      <protection locked="0"/>
    </xf>
    <xf numFmtId="0" fontId="14" fillId="0" borderId="6" xfId="1" applyFont="1" applyBorder="1" applyAlignment="1" applyProtection="1">
      <alignment horizontal="left" vertical="top"/>
      <protection locked="0"/>
    </xf>
    <xf numFmtId="1" fontId="13" fillId="0" borderId="28" xfId="1" applyNumberFormat="1" applyFont="1" applyBorder="1" applyAlignment="1" applyProtection="1">
      <alignment horizontal="center" vertical="top"/>
      <protection locked="0"/>
    </xf>
    <xf numFmtId="0" fontId="13" fillId="0" borderId="28" xfId="1" applyFont="1" applyBorder="1" applyAlignment="1" applyProtection="1">
      <alignment horizontal="center" vertical="top"/>
      <protection locked="0"/>
    </xf>
    <xf numFmtId="0" fontId="14" fillId="0" borderId="7" xfId="1" applyFont="1" applyBorder="1" applyAlignment="1" applyProtection="1">
      <alignment horizontal="center" vertical="top" wrapText="1"/>
      <protection locked="0"/>
    </xf>
    <xf numFmtId="0" fontId="14" fillId="0" borderId="5" xfId="1" applyFont="1" applyBorder="1" applyAlignment="1" applyProtection="1">
      <alignment horizontal="center" vertical="top" wrapText="1"/>
      <protection locked="0"/>
    </xf>
    <xf numFmtId="0" fontId="14" fillId="0" borderId="6" xfId="1" applyFont="1" applyBorder="1" applyAlignment="1" applyProtection="1">
      <alignment horizontal="center" vertical="top" wrapText="1"/>
      <protection locked="0"/>
    </xf>
    <xf numFmtId="0" fontId="14" fillId="0" borderId="7" xfId="1" applyFont="1" applyBorder="1" applyAlignment="1" applyProtection="1">
      <alignment horizontal="center" vertical="top"/>
      <protection locked="0"/>
    </xf>
    <xf numFmtId="0" fontId="14" fillId="0" borderId="5" xfId="1" applyFont="1" applyBorder="1" applyAlignment="1" applyProtection="1">
      <alignment horizontal="center" vertical="top"/>
      <protection locked="0"/>
    </xf>
    <xf numFmtId="0" fontId="14" fillId="0" borderId="6" xfId="1" applyFont="1" applyBorder="1" applyAlignment="1" applyProtection="1">
      <alignment horizontal="center" vertical="top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0" fontId="13" fillId="0" borderId="6" xfId="1" applyFont="1" applyBorder="1" applyAlignment="1" applyProtection="1">
      <alignment horizontal="center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0" fontId="14" fillId="0" borderId="7" xfId="1" applyFont="1" applyBorder="1" applyAlignment="1" applyProtection="1">
      <alignment horizontal="left" vertical="top" wrapText="1"/>
      <protection locked="0"/>
    </xf>
    <xf numFmtId="0" fontId="14" fillId="0" borderId="5" xfId="1" applyFont="1" applyBorder="1" applyAlignment="1" applyProtection="1">
      <alignment horizontal="left" vertical="top" wrapText="1"/>
      <protection locked="0"/>
    </xf>
    <xf numFmtId="0" fontId="14" fillId="0" borderId="6" xfId="1" applyFont="1" applyBorder="1" applyAlignment="1" applyProtection="1">
      <alignment horizontal="left" vertical="top" wrapText="1"/>
      <protection locked="0"/>
    </xf>
    <xf numFmtId="0" fontId="14" fillId="0" borderId="28" xfId="1" applyFont="1" applyBorder="1" applyAlignment="1" applyProtection="1">
      <alignment horizontal="center" vertical="top"/>
      <protection locked="0"/>
    </xf>
    <xf numFmtId="0" fontId="13" fillId="0" borderId="40" xfId="1" applyFont="1" applyBorder="1" applyAlignment="1" applyProtection="1">
      <alignment horizontal="center" vertical="top"/>
      <protection locked="0"/>
    </xf>
    <xf numFmtId="0" fontId="14" fillId="0" borderId="40" xfId="1" applyFont="1" applyBorder="1" applyAlignment="1" applyProtection="1">
      <alignment horizontal="center" vertical="top"/>
      <protection locked="0"/>
    </xf>
    <xf numFmtId="0" fontId="15" fillId="0" borderId="28" xfId="1" applyFont="1" applyBorder="1" applyAlignment="1" applyProtection="1">
      <alignment horizontal="left" vertical="top" wrapText="1"/>
      <protection locked="0"/>
    </xf>
    <xf numFmtId="0" fontId="16" fillId="0" borderId="7" xfId="1" applyFont="1" applyBorder="1" applyAlignment="1" applyProtection="1">
      <alignment vertical="top" wrapText="1"/>
      <protection locked="0"/>
    </xf>
    <xf numFmtId="0" fontId="16" fillId="0" borderId="5" xfId="1" applyFont="1" applyBorder="1" applyAlignment="1" applyProtection="1">
      <alignment vertical="top" wrapText="1"/>
      <protection locked="0"/>
    </xf>
    <xf numFmtId="0" fontId="16" fillId="0" borderId="6" xfId="1" applyFont="1" applyBorder="1" applyAlignment="1" applyProtection="1">
      <alignment vertical="top" wrapText="1"/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0" fontId="17" fillId="0" borderId="3" xfId="1" applyFont="1" applyBorder="1" applyAlignment="1" applyProtection="1">
      <alignment horizontal="center" wrapText="1"/>
      <protection locked="0"/>
    </xf>
    <xf numFmtId="0" fontId="13" fillId="2" borderId="20" xfId="1" applyFont="1" applyFill="1" applyBorder="1" applyAlignment="1" applyProtection="1">
      <alignment horizontal="center" vertical="top"/>
      <protection locked="0"/>
    </xf>
    <xf numFmtId="0" fontId="13" fillId="2" borderId="3" xfId="1" applyFont="1" applyFill="1" applyBorder="1" applyAlignment="1" applyProtection="1">
      <alignment horizontal="center" vertical="top"/>
      <protection locked="0"/>
    </xf>
    <xf numFmtId="0" fontId="13" fillId="2" borderId="21" xfId="1" applyFont="1" applyFill="1" applyBorder="1" applyAlignment="1" applyProtection="1">
      <alignment horizontal="center" vertical="top"/>
      <protection locked="0"/>
    </xf>
    <xf numFmtId="0" fontId="17" fillId="0" borderId="0" xfId="1" applyFont="1" applyAlignment="1" applyProtection="1">
      <alignment horizontal="center" wrapText="1"/>
      <protection locked="0"/>
    </xf>
    <xf numFmtId="0" fontId="14" fillId="0" borderId="0" xfId="1" applyFont="1" applyBorder="1" applyAlignment="1" applyProtection="1">
      <alignment horizontal="left" vertical="top"/>
      <protection locked="0"/>
    </xf>
    <xf numFmtId="0" fontId="14" fillId="0" borderId="0" xfId="1" applyFont="1" applyBorder="1" applyAlignment="1" applyProtection="1">
      <alignment horizontal="center" vertical="top" wrapText="1"/>
      <protection locked="0"/>
    </xf>
    <xf numFmtId="0" fontId="14" fillId="0" borderId="0" xfId="1" applyFont="1" applyBorder="1" applyAlignment="1" applyProtection="1">
      <alignment horizontal="center" vertical="top"/>
      <protection locked="0"/>
    </xf>
    <xf numFmtId="0" fontId="19" fillId="0" borderId="0" xfId="1" applyFont="1" applyAlignment="1" applyProtection="1">
      <alignment horizontal="right" vertical="top" wrapText="1"/>
      <protection locked="0"/>
    </xf>
    <xf numFmtId="0" fontId="19" fillId="0" borderId="0" xfId="1" applyFont="1" applyAlignment="1" applyProtection="1">
      <alignment horizontal="right" vertical="top"/>
      <protection locked="0"/>
    </xf>
    <xf numFmtId="0" fontId="18" fillId="0" borderId="0" xfId="1" applyFont="1" applyAlignment="1" applyProtection="1">
      <alignment horizontal="center"/>
      <protection locked="0"/>
    </xf>
    <xf numFmtId="49" fontId="12" fillId="0" borderId="3" xfId="1" applyNumberFormat="1" applyFont="1" applyFill="1" applyBorder="1" applyAlignment="1" applyProtection="1">
      <alignment horizontal="center"/>
      <protection locked="0"/>
    </xf>
    <xf numFmtId="0" fontId="14" fillId="0" borderId="0" xfId="1" applyFont="1" applyBorder="1" applyAlignment="1" applyProtection="1">
      <alignment horizontal="left"/>
      <protection locked="0"/>
    </xf>
    <xf numFmtId="49" fontId="12" fillId="0" borderId="7" xfId="1" applyNumberFormat="1" applyFont="1" applyBorder="1" applyAlignment="1" applyProtection="1">
      <alignment horizontal="center" vertical="top"/>
      <protection locked="0"/>
    </xf>
    <xf numFmtId="49" fontId="12" fillId="0" borderId="5" xfId="1" applyNumberFormat="1" applyFont="1" applyBorder="1" applyAlignment="1" applyProtection="1">
      <alignment horizontal="center" vertical="top"/>
      <protection locked="0"/>
    </xf>
    <xf numFmtId="49" fontId="12" fillId="0" borderId="6" xfId="1" applyNumberFormat="1" applyFont="1" applyBorder="1" applyAlignment="1" applyProtection="1">
      <alignment horizontal="center" vertical="top"/>
      <protection locked="0"/>
    </xf>
    <xf numFmtId="49" fontId="14" fillId="0" borderId="7" xfId="1" applyNumberFormat="1" applyFont="1" applyBorder="1" applyAlignment="1" applyProtection="1">
      <alignment horizontal="center" vertical="top"/>
      <protection locked="0"/>
    </xf>
    <xf numFmtId="49" fontId="14" fillId="0" borderId="5" xfId="1" applyNumberFormat="1" applyFont="1" applyBorder="1" applyAlignment="1" applyProtection="1">
      <alignment horizontal="center" vertical="top"/>
      <protection locked="0"/>
    </xf>
    <xf numFmtId="49" fontId="14" fillId="0" borderId="6" xfId="1" applyNumberFormat="1" applyFont="1" applyBorder="1" applyAlignment="1" applyProtection="1">
      <alignment horizontal="center" vertical="top"/>
      <protection locked="0"/>
    </xf>
    <xf numFmtId="0" fontId="12" fillId="0" borderId="3" xfId="1" applyFont="1" applyBorder="1" applyAlignment="1" applyProtection="1">
      <alignment horizontal="center"/>
      <protection locked="0"/>
    </xf>
    <xf numFmtId="0" fontId="14" fillId="0" borderId="0" xfId="1" applyFont="1" applyBorder="1" applyAlignment="1" applyProtection="1">
      <alignment horizontal="left" vertical="center"/>
      <protection locked="0"/>
    </xf>
    <xf numFmtId="49" fontId="14" fillId="0" borderId="28" xfId="1" applyNumberFormat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/>
      <protection locked="0"/>
    </xf>
    <xf numFmtId="0" fontId="13" fillId="0" borderId="7" xfId="1" applyFont="1" applyFill="1" applyBorder="1" applyAlignment="1" applyProtection="1">
      <alignment horizontal="center" vertical="top"/>
      <protection locked="0"/>
    </xf>
    <xf numFmtId="0" fontId="13" fillId="0" borderId="5" xfId="1" applyFont="1" applyFill="1" applyBorder="1" applyAlignment="1" applyProtection="1">
      <alignment horizontal="center" vertical="top"/>
      <protection locked="0"/>
    </xf>
    <xf numFmtId="0" fontId="13" fillId="0" borderId="6" xfId="1" applyFont="1" applyFill="1" applyBorder="1" applyAlignment="1" applyProtection="1">
      <alignment horizontal="center" vertical="top"/>
      <protection locked="0"/>
    </xf>
    <xf numFmtId="3" fontId="14" fillId="0" borderId="7" xfId="1" applyNumberFormat="1" applyFont="1" applyFill="1" applyBorder="1" applyAlignment="1" applyProtection="1">
      <alignment horizontal="center" vertical="top"/>
      <protection locked="0"/>
    </xf>
    <xf numFmtId="3" fontId="14" fillId="0" borderId="5" xfId="1" applyNumberFormat="1" applyFont="1" applyFill="1" applyBorder="1" applyAlignment="1" applyProtection="1">
      <alignment horizontal="center" vertical="top"/>
      <protection locked="0"/>
    </xf>
    <xf numFmtId="3" fontId="14" fillId="0" borderId="6" xfId="1" applyNumberFormat="1" applyFont="1" applyFill="1" applyBorder="1" applyAlignment="1" applyProtection="1">
      <alignment horizontal="center" vertical="top"/>
      <protection locked="0"/>
    </xf>
    <xf numFmtId="3" fontId="13" fillId="0" borderId="7" xfId="1" applyNumberFormat="1" applyFont="1" applyFill="1" applyBorder="1" applyAlignment="1" applyProtection="1">
      <alignment horizontal="center" vertical="top"/>
      <protection locked="0"/>
    </xf>
    <xf numFmtId="3" fontId="13" fillId="0" borderId="5" xfId="1" applyNumberFormat="1" applyFont="1" applyFill="1" applyBorder="1" applyAlignment="1" applyProtection="1">
      <alignment horizontal="center" vertical="top"/>
      <protection locked="0"/>
    </xf>
    <xf numFmtId="3" fontId="13" fillId="0" borderId="6" xfId="1" applyNumberFormat="1" applyFont="1" applyFill="1" applyBorder="1" applyAlignment="1" applyProtection="1">
      <alignment horizontal="center" vertical="top"/>
      <protection locked="0"/>
    </xf>
    <xf numFmtId="0" fontId="12" fillId="0" borderId="0" xfId="1" applyFont="1" applyAlignment="1" applyProtection="1">
      <alignment horizontal="center" wrapText="1"/>
      <protection locked="0"/>
    </xf>
    <xf numFmtId="3" fontId="13" fillId="0" borderId="3" xfId="1" applyNumberFormat="1" applyFont="1" applyBorder="1" applyAlignment="1" applyProtection="1">
      <alignment horizontal="center"/>
      <protection locked="0"/>
    </xf>
    <xf numFmtId="1" fontId="14" fillId="0" borderId="7" xfId="1" applyNumberFormat="1" applyFont="1" applyFill="1" applyBorder="1" applyAlignment="1" applyProtection="1">
      <alignment horizontal="center" vertical="top"/>
      <protection locked="0"/>
    </xf>
    <xf numFmtId="1" fontId="14" fillId="0" borderId="5" xfId="1" applyNumberFormat="1" applyFont="1" applyFill="1" applyBorder="1" applyAlignment="1" applyProtection="1">
      <alignment horizontal="center" vertical="top"/>
      <protection locked="0"/>
    </xf>
    <xf numFmtId="1" fontId="14" fillId="0" borderId="6" xfId="1" applyNumberFormat="1" applyFont="1" applyFill="1" applyBorder="1" applyAlignment="1" applyProtection="1">
      <alignment horizontal="center" vertical="top"/>
      <protection locked="0"/>
    </xf>
    <xf numFmtId="0" fontId="13" fillId="0" borderId="3" xfId="1" applyFont="1" applyBorder="1" applyAlignment="1" applyProtection="1">
      <alignment horizontal="center"/>
      <protection locked="0"/>
    </xf>
    <xf numFmtId="49" fontId="14" fillId="0" borderId="7" xfId="1" applyNumberFormat="1" applyFont="1" applyFill="1" applyBorder="1" applyAlignment="1" applyProtection="1">
      <alignment horizontal="center" vertical="top"/>
      <protection locked="0"/>
    </xf>
    <xf numFmtId="49" fontId="14" fillId="0" borderId="5" xfId="1" applyNumberFormat="1" applyFont="1" applyFill="1" applyBorder="1" applyAlignment="1" applyProtection="1">
      <alignment horizontal="center" vertical="top"/>
      <protection locked="0"/>
    </xf>
    <xf numFmtId="49" fontId="14" fillId="0" borderId="6" xfId="1" applyNumberFormat="1" applyFont="1" applyFill="1" applyBorder="1" applyAlignment="1" applyProtection="1">
      <alignment horizontal="center" vertical="top"/>
      <protection locked="0"/>
    </xf>
    <xf numFmtId="0" fontId="14" fillId="0" borderId="7" xfId="1" applyFont="1" applyFill="1" applyBorder="1" applyAlignment="1" applyProtection="1">
      <alignment horizontal="left" vertical="top" wrapText="1"/>
      <protection locked="0"/>
    </xf>
    <xf numFmtId="0" fontId="14" fillId="0" borderId="5" xfId="1" applyFont="1" applyFill="1" applyBorder="1" applyAlignment="1" applyProtection="1">
      <alignment horizontal="left" vertical="top" wrapText="1"/>
      <protection locked="0"/>
    </xf>
    <xf numFmtId="0" fontId="14" fillId="0" borderId="7" xfId="1" applyNumberFormat="1" applyFont="1" applyBorder="1" applyAlignment="1" applyProtection="1">
      <alignment horizontal="center" vertical="top"/>
      <protection locked="0"/>
    </xf>
    <xf numFmtId="0" fontId="14" fillId="0" borderId="5" xfId="1" applyNumberFormat="1" applyFont="1" applyBorder="1" applyAlignment="1" applyProtection="1">
      <alignment horizontal="center" vertical="top"/>
      <protection locked="0"/>
    </xf>
    <xf numFmtId="0" fontId="14" fillId="0" borderId="6" xfId="1" applyNumberFormat="1" applyFont="1" applyBorder="1" applyAlignment="1" applyProtection="1">
      <alignment horizontal="center" vertical="top"/>
      <protection locked="0"/>
    </xf>
    <xf numFmtId="0" fontId="14" fillId="0" borderId="7" xfId="1" applyFont="1" applyBorder="1" applyAlignment="1" applyProtection="1">
      <alignment horizontal="center" vertical="top" shrinkToFit="1"/>
      <protection locked="0"/>
    </xf>
    <xf numFmtId="0" fontId="14" fillId="0" borderId="5" xfId="1" applyFont="1" applyBorder="1" applyAlignment="1" applyProtection="1">
      <alignment horizontal="center" vertical="top" shrinkToFit="1"/>
      <protection locked="0"/>
    </xf>
    <xf numFmtId="0" fontId="14" fillId="0" borderId="7" xfId="1" applyNumberFormat="1" applyFont="1" applyBorder="1" applyAlignment="1" applyProtection="1">
      <alignment horizontal="left" vertical="top" wrapText="1"/>
      <protection locked="0"/>
    </xf>
    <xf numFmtId="0" fontId="14" fillId="0" borderId="5" xfId="1" applyNumberFormat="1" applyFont="1" applyBorder="1" applyAlignment="1" applyProtection="1">
      <alignment horizontal="left" vertical="top" wrapText="1"/>
      <protection locked="0"/>
    </xf>
    <xf numFmtId="0" fontId="14" fillId="0" borderId="6" xfId="1" applyNumberFormat="1" applyFont="1" applyBorder="1" applyAlignment="1" applyProtection="1">
      <alignment horizontal="left" vertical="top" wrapText="1"/>
      <protection locked="0"/>
    </xf>
    <xf numFmtId="0" fontId="14" fillId="0" borderId="17" xfId="1" applyNumberFormat="1" applyFont="1" applyBorder="1" applyAlignment="1" applyProtection="1">
      <alignment horizontal="left" vertical="top" wrapText="1"/>
      <protection locked="0"/>
    </xf>
    <xf numFmtId="0" fontId="14" fillId="0" borderId="1" xfId="1" applyNumberFormat="1" applyFont="1" applyBorder="1" applyAlignment="1" applyProtection="1">
      <alignment horizontal="left" vertical="top" wrapText="1"/>
      <protection locked="0"/>
    </xf>
    <xf numFmtId="0" fontId="14" fillId="0" borderId="2" xfId="1" applyNumberFormat="1" applyFont="1" applyBorder="1" applyAlignment="1" applyProtection="1">
      <alignment horizontal="left" vertical="top" wrapText="1"/>
      <protection locked="0"/>
    </xf>
    <xf numFmtId="0" fontId="14" fillId="0" borderId="28" xfId="1" applyFont="1" applyFill="1" applyBorder="1" applyAlignment="1" applyProtection="1">
      <alignment horizontal="center" vertical="top"/>
      <protection locked="0"/>
    </xf>
    <xf numFmtId="0" fontId="14" fillId="0" borderId="28" xfId="1" applyNumberFormat="1" applyFont="1" applyBorder="1" applyAlignment="1" applyProtection="1">
      <alignment horizontal="left" vertical="top" wrapText="1"/>
      <protection locked="0"/>
    </xf>
    <xf numFmtId="1" fontId="14" fillId="0" borderId="28" xfId="1" applyNumberFormat="1" applyFont="1" applyFill="1" applyBorder="1" applyAlignment="1" applyProtection="1">
      <alignment horizontal="center" vertical="top"/>
      <protection locked="0"/>
    </xf>
    <xf numFmtId="0" fontId="14" fillId="0" borderId="20" xfId="1" applyFont="1" applyBorder="1" applyAlignment="1" applyProtection="1">
      <alignment horizontal="left" vertical="top"/>
      <protection locked="0"/>
    </xf>
    <xf numFmtId="0" fontId="14" fillId="0" borderId="3" xfId="1" applyFont="1" applyBorder="1" applyAlignment="1" applyProtection="1">
      <alignment horizontal="left" vertical="top"/>
      <protection locked="0"/>
    </xf>
    <xf numFmtId="0" fontId="14" fillId="0" borderId="21" xfId="1" applyFont="1" applyBorder="1" applyAlignment="1" applyProtection="1">
      <alignment horizontal="left" vertical="top"/>
      <protection locked="0"/>
    </xf>
    <xf numFmtId="0" fontId="14" fillId="0" borderId="28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left" vertical="top"/>
      <protection locked="0"/>
    </xf>
    <xf numFmtId="0" fontId="12" fillId="2" borderId="7" xfId="1" applyFont="1" applyFill="1" applyBorder="1" applyAlignment="1" applyProtection="1">
      <alignment vertical="top"/>
      <protection locked="0"/>
    </xf>
    <xf numFmtId="0" fontId="12" fillId="2" borderId="5" xfId="1" applyFont="1" applyFill="1" applyBorder="1" applyAlignment="1" applyProtection="1">
      <alignment vertical="top"/>
      <protection locked="0"/>
    </xf>
    <xf numFmtId="0" fontId="12" fillId="2" borderId="6" xfId="1" applyFont="1" applyFill="1" applyBorder="1" applyAlignment="1" applyProtection="1">
      <alignment vertical="top"/>
      <protection locked="0"/>
    </xf>
    <xf numFmtId="0" fontId="14" fillId="0" borderId="28" xfId="1" applyNumberFormat="1" applyFont="1" applyBorder="1" applyAlignment="1" applyProtection="1">
      <alignment horizontal="center" vertical="top"/>
      <protection locked="0"/>
    </xf>
    <xf numFmtId="0" fontId="15" fillId="0" borderId="7" xfId="1" applyFont="1" applyBorder="1" applyAlignment="1" applyProtection="1">
      <alignment horizontal="left" vertical="top"/>
      <protection locked="0"/>
    </xf>
    <xf numFmtId="0" fontId="15" fillId="0" borderId="5" xfId="1" applyFont="1" applyBorder="1" applyAlignment="1" applyProtection="1">
      <alignment horizontal="left" vertical="top"/>
      <protection locked="0"/>
    </xf>
    <xf numFmtId="0" fontId="15" fillId="0" borderId="6" xfId="1" applyFont="1" applyBorder="1" applyAlignment="1" applyProtection="1">
      <alignment horizontal="left" vertical="top"/>
      <protection locked="0"/>
    </xf>
    <xf numFmtId="1" fontId="13" fillId="0" borderId="7" xfId="1" applyNumberFormat="1" applyFont="1" applyBorder="1" applyAlignment="1" applyProtection="1">
      <alignment horizontal="center" vertical="top"/>
      <protection locked="0"/>
    </xf>
    <xf numFmtId="0" fontId="17" fillId="0" borderId="0" xfId="1" applyFont="1" applyAlignment="1" applyProtection="1">
      <alignment horizontal="center" vertical="top" wrapText="1"/>
      <protection locked="0"/>
    </xf>
    <xf numFmtId="0" fontId="17" fillId="0" borderId="3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3" fillId="0" borderId="6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vertical="top" wrapText="1"/>
      <protection locked="0"/>
    </xf>
    <xf numFmtId="0" fontId="12" fillId="0" borderId="5" xfId="1" applyFont="1" applyBorder="1" applyAlignment="1" applyProtection="1">
      <alignment vertical="top"/>
      <protection locked="0"/>
    </xf>
    <xf numFmtId="0" fontId="12" fillId="0" borderId="6" xfId="1" applyFont="1" applyBorder="1" applyAlignment="1" applyProtection="1">
      <alignment vertical="top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vertical="top"/>
      <protection locked="0"/>
    </xf>
    <xf numFmtId="0" fontId="15" fillId="0" borderId="7" xfId="1" applyFont="1" applyBorder="1" applyAlignment="1" applyProtection="1">
      <alignment horizontal="center" vertical="top"/>
      <protection locked="0"/>
    </xf>
    <xf numFmtId="0" fontId="15" fillId="0" borderId="5" xfId="1" applyFont="1" applyBorder="1" applyAlignment="1" applyProtection="1">
      <alignment horizontal="center" vertical="top"/>
      <protection locked="0"/>
    </xf>
    <xf numFmtId="0" fontId="15" fillId="0" borderId="6" xfId="1" applyFont="1" applyBorder="1" applyAlignment="1" applyProtection="1">
      <alignment horizontal="center" vertical="top"/>
      <protection locked="0"/>
    </xf>
    <xf numFmtId="0" fontId="12" fillId="0" borderId="0" xfId="1" applyFont="1" applyBorder="1" applyAlignment="1" applyProtection="1">
      <alignment horizontal="center" vertical="top" wrapText="1" shrinkToFit="1"/>
      <protection locked="0"/>
    </xf>
    <xf numFmtId="0" fontId="12" fillId="0" borderId="0" xfId="1" applyFont="1" applyAlignment="1" applyProtection="1">
      <alignment horizontal="right"/>
      <protection locked="0"/>
    </xf>
    <xf numFmtId="0" fontId="12" fillId="0" borderId="0" xfId="1" applyFont="1" applyBorder="1" applyAlignment="1" applyProtection="1">
      <alignment horizontal="center"/>
      <protection locked="0"/>
    </xf>
    <xf numFmtId="3" fontId="12" fillId="0" borderId="0" xfId="1" applyNumberFormat="1" applyFont="1" applyBorder="1" applyAlignment="1" applyProtection="1">
      <alignment horizontal="center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3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3" fontId="20" fillId="2" borderId="0" xfId="1" applyNumberFormat="1" applyFont="1" applyFill="1" applyAlignment="1" applyProtection="1">
      <alignment horizontal="center"/>
      <protection locked="0"/>
    </xf>
    <xf numFmtId="1" fontId="13" fillId="2" borderId="7" xfId="1" applyNumberFormat="1" applyFont="1" applyFill="1" applyBorder="1" applyAlignment="1" applyProtection="1">
      <alignment horizontal="center" vertical="top"/>
      <protection locked="0"/>
    </xf>
    <xf numFmtId="1" fontId="13" fillId="2" borderId="5" xfId="1" applyNumberFormat="1" applyFont="1" applyFill="1" applyBorder="1" applyAlignment="1" applyProtection="1">
      <alignment horizontal="center" vertical="top"/>
      <protection locked="0"/>
    </xf>
    <xf numFmtId="1" fontId="13" fillId="2" borderId="6" xfId="1" applyNumberFormat="1" applyFont="1" applyFill="1" applyBorder="1" applyAlignment="1" applyProtection="1">
      <alignment horizontal="center" vertical="top"/>
      <protection locked="0"/>
    </xf>
    <xf numFmtId="1" fontId="13" fillId="0" borderId="5" xfId="1" applyNumberFormat="1" applyFont="1" applyBorder="1" applyAlignment="1" applyProtection="1">
      <alignment horizontal="center" vertical="top"/>
      <protection locked="0"/>
    </xf>
    <xf numFmtId="1" fontId="13" fillId="0" borderId="6" xfId="1" applyNumberFormat="1" applyFont="1" applyBorder="1" applyAlignment="1" applyProtection="1">
      <alignment horizontal="center" vertical="top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6;&#1072;&#1073;&#1086;&#1095;&#1080;&#1081;%20&#1089;&#1090;&#1086;&#1083;2023\&#1087;&#1088;&#1086;&#1077;&#1082;&#1090;%2024\&#1096;&#1082;&#1086;&#1083;&#1072;\&#1089;&#1074;&#1086;&#1076;&#1085;&#1099;&#1081;%20&#1087;&#1088;&#1086;&#1077;&#1082;&#1090;%20&#1089;&#1084;&#1077;&#1090;&#1099;%20&#1088;&#1072;&#1089;&#1093;&#1086;&#1076;&#1086;&#1074;%20&#1085;&#1072;%202023%20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8">
          <cell r="CH28">
            <v>21242470.127999999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X58"/>
  <sheetViews>
    <sheetView view="pageBreakPreview" topLeftCell="A14" zoomScale="148" zoomScaleSheetLayoutView="148" workbookViewId="0">
      <selection activeCell="CY47" sqref="CY47:DH47"/>
    </sheetView>
  </sheetViews>
  <sheetFormatPr defaultColWidth="0.85546875" defaultRowHeight="12"/>
  <cols>
    <col min="1" max="101" width="0.85546875" style="1"/>
    <col min="102" max="102" width="2.28515625" style="1" customWidth="1"/>
    <col min="103" max="16384" width="0.85546875" style="1"/>
  </cols>
  <sheetData>
    <row r="1" spans="43:154" s="4" customFormat="1" ht="11.25">
      <c r="CE1" s="4" t="s">
        <v>31</v>
      </c>
    </row>
    <row r="2" spans="43:154" s="4" customFormat="1" ht="34.5" customHeight="1">
      <c r="CE2" s="150" t="s">
        <v>33</v>
      </c>
      <c r="CF2" s="150"/>
      <c r="CG2" s="150"/>
      <c r="CH2" s="150"/>
      <c r="CI2" s="150"/>
      <c r="CJ2" s="150"/>
      <c r="CK2" s="150"/>
      <c r="CL2" s="150"/>
      <c r="CM2" s="150"/>
      <c r="CN2" s="150"/>
      <c r="CO2" s="150"/>
      <c r="CP2" s="150"/>
      <c r="CQ2" s="150"/>
      <c r="CR2" s="150"/>
      <c r="CS2" s="150"/>
      <c r="CT2" s="150"/>
      <c r="CU2" s="150"/>
      <c r="CV2" s="150"/>
      <c r="CW2" s="150"/>
      <c r="CX2" s="150"/>
      <c r="CY2" s="150"/>
      <c r="CZ2" s="150"/>
      <c r="DA2" s="150"/>
      <c r="DB2" s="150"/>
      <c r="DC2" s="150"/>
      <c r="DD2" s="150"/>
      <c r="DE2" s="150"/>
      <c r="DF2" s="150"/>
      <c r="DG2" s="150"/>
      <c r="DH2" s="150"/>
      <c r="DI2" s="150"/>
      <c r="DJ2" s="150"/>
      <c r="DK2" s="150"/>
      <c r="DL2" s="150"/>
      <c r="DM2" s="150"/>
      <c r="DN2" s="150"/>
      <c r="DO2" s="150"/>
      <c r="DP2" s="150"/>
      <c r="DQ2" s="150"/>
      <c r="DR2" s="150"/>
      <c r="DS2" s="150"/>
      <c r="DT2" s="150"/>
      <c r="DU2" s="150"/>
      <c r="DV2" s="150"/>
      <c r="DW2" s="150"/>
      <c r="DX2" s="150"/>
      <c r="DY2" s="150"/>
      <c r="DZ2" s="150"/>
      <c r="EA2" s="150"/>
      <c r="EB2" s="150"/>
      <c r="EC2" s="150"/>
      <c r="ED2" s="150"/>
      <c r="EE2" s="150"/>
      <c r="EF2" s="150"/>
      <c r="EG2" s="150"/>
      <c r="EH2" s="150"/>
      <c r="EI2" s="150"/>
      <c r="EJ2" s="150"/>
      <c r="EK2" s="150"/>
      <c r="EL2" s="150"/>
      <c r="EM2" s="150"/>
      <c r="EN2" s="150"/>
      <c r="EO2" s="150"/>
      <c r="EP2" s="150"/>
      <c r="EQ2" s="150"/>
      <c r="ER2" s="150"/>
      <c r="ES2" s="150"/>
      <c r="ET2" s="150"/>
      <c r="EU2" s="150"/>
      <c r="EV2" s="150"/>
      <c r="EW2" s="150"/>
      <c r="EX2" s="150"/>
    </row>
    <row r="3" spans="43:154" s="5" customFormat="1" ht="6" customHeight="1"/>
    <row r="4" spans="43:154">
      <c r="EX4" s="2"/>
    </row>
    <row r="5" spans="43:154" ht="9" customHeight="1"/>
    <row r="6" spans="43:154">
      <c r="CI6" s="154" t="s">
        <v>24</v>
      </c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</row>
    <row r="7" spans="43:154">
      <c r="CI7" s="155" t="s">
        <v>300</v>
      </c>
      <c r="CJ7" s="155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</row>
    <row r="8" spans="43:154">
      <c r="CI8" s="155" t="s">
        <v>291</v>
      </c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  <c r="DP8" s="155"/>
      <c r="DQ8" s="155"/>
      <c r="DR8" s="155"/>
      <c r="DS8" s="155"/>
      <c r="DT8" s="155"/>
      <c r="DU8" s="155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</row>
    <row r="9" spans="43:154">
      <c r="CI9" s="157" t="s">
        <v>50</v>
      </c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</row>
    <row r="10" spans="43:154">
      <c r="CI10" s="155"/>
      <c r="CJ10" s="155"/>
      <c r="CK10" s="155"/>
      <c r="CL10" s="155"/>
      <c r="CM10" s="155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  <c r="DA10" s="155"/>
      <c r="DB10" s="155"/>
      <c r="DC10" s="155"/>
      <c r="DD10" s="155"/>
      <c r="DE10" s="155"/>
      <c r="DF10" s="155"/>
      <c r="DG10" s="155"/>
      <c r="DH10" s="155"/>
      <c r="DI10" s="155"/>
      <c r="DJ10" s="155"/>
      <c r="DK10" s="155"/>
      <c r="DL10" s="155"/>
      <c r="DM10" s="155"/>
      <c r="DN10" s="155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</row>
    <row r="11" spans="43:154">
      <c r="CI11" s="157" t="s">
        <v>32</v>
      </c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</row>
    <row r="12" spans="43:154"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E12" s="158" t="s">
        <v>301</v>
      </c>
      <c r="DF12" s="158"/>
      <c r="DG12" s="158"/>
      <c r="DH12" s="158"/>
      <c r="DI12" s="158"/>
      <c r="DJ12" s="158"/>
      <c r="DK12" s="158"/>
      <c r="DL12" s="158"/>
      <c r="DM12" s="158"/>
      <c r="DN12" s="158"/>
      <c r="DO12" s="158"/>
      <c r="DP12" s="158"/>
      <c r="DQ12" s="158"/>
      <c r="DR12" s="158"/>
      <c r="DS12" s="158"/>
      <c r="DT12" s="158"/>
      <c r="DU12" s="158"/>
      <c r="DV12" s="158"/>
      <c r="DW12" s="158"/>
      <c r="DX12" s="158"/>
      <c r="DY12" s="158"/>
      <c r="DZ12" s="158"/>
      <c r="EA12" s="158"/>
      <c r="EB12" s="158"/>
      <c r="EC12" s="158"/>
      <c r="ED12" s="158"/>
      <c r="EE12" s="158"/>
      <c r="EF12" s="158"/>
      <c r="EG12" s="158"/>
      <c r="EH12" s="158"/>
      <c r="EI12" s="158"/>
      <c r="EJ12" s="158"/>
      <c r="EK12" s="158"/>
      <c r="EL12" s="158"/>
      <c r="EM12" s="158"/>
      <c r="EN12" s="158"/>
      <c r="EO12" s="158"/>
      <c r="EP12" s="158"/>
      <c r="EQ12" s="158"/>
      <c r="ER12" s="158"/>
      <c r="ES12" s="158"/>
    </row>
    <row r="13" spans="43:154">
      <c r="CI13" s="157" t="s">
        <v>3</v>
      </c>
      <c r="CJ13" s="157"/>
      <c r="CK13" s="157"/>
      <c r="CL13" s="157"/>
      <c r="CM13" s="157"/>
      <c r="CN13" s="157"/>
      <c r="CO13" s="157"/>
      <c r="CP13" s="157"/>
      <c r="CQ13" s="157"/>
      <c r="CR13" s="157"/>
      <c r="CS13" s="157"/>
      <c r="CT13" s="157"/>
      <c r="CU13" s="157"/>
      <c r="CV13" s="157"/>
      <c r="CW13" s="157"/>
      <c r="CX13" s="157"/>
      <c r="CY13" s="157"/>
      <c r="CZ13" s="157"/>
      <c r="DA13" s="157"/>
      <c r="DB13" s="157"/>
      <c r="DE13" s="157" t="s">
        <v>4</v>
      </c>
      <c r="DF13" s="157"/>
      <c r="DG13" s="157"/>
      <c r="DH13" s="157"/>
      <c r="DI13" s="157"/>
      <c r="DJ13" s="157"/>
      <c r="DK13" s="157"/>
      <c r="DL13" s="157"/>
      <c r="DM13" s="157"/>
      <c r="DN13" s="157"/>
      <c r="DO13" s="157"/>
      <c r="DP13" s="157"/>
      <c r="DQ13" s="157"/>
      <c r="DR13" s="157"/>
      <c r="DS13" s="157"/>
      <c r="DT13" s="157"/>
      <c r="DU13" s="157"/>
      <c r="DV13" s="157"/>
      <c r="DW13" s="157"/>
      <c r="DX13" s="157"/>
      <c r="DY13" s="157"/>
      <c r="DZ13" s="157"/>
      <c r="EA13" s="157"/>
      <c r="EB13" s="157"/>
      <c r="EC13" s="157"/>
      <c r="ED13" s="157"/>
      <c r="EE13" s="157"/>
      <c r="EF13" s="157"/>
      <c r="EG13" s="157"/>
    </row>
    <row r="14" spans="43:154">
      <c r="CJ14" s="2" t="s">
        <v>5</v>
      </c>
      <c r="CK14" s="153" t="s">
        <v>292</v>
      </c>
      <c r="CL14" s="153"/>
      <c r="CM14" s="153"/>
      <c r="CN14" s="153"/>
      <c r="CO14" s="1" t="s">
        <v>5</v>
      </c>
      <c r="CQ14" s="153" t="s">
        <v>293</v>
      </c>
      <c r="CR14" s="153"/>
      <c r="CS14" s="153"/>
      <c r="CT14" s="153"/>
      <c r="CU14" s="153"/>
      <c r="CV14" s="153"/>
      <c r="CW14" s="153"/>
      <c r="CX14" s="153"/>
      <c r="CY14" s="153"/>
      <c r="CZ14" s="153"/>
      <c r="DA14" s="153"/>
      <c r="DB14" s="153"/>
      <c r="DC14" s="153"/>
      <c r="DD14" s="153"/>
      <c r="DE14" s="153"/>
      <c r="DF14" s="153"/>
      <c r="DG14" s="153"/>
      <c r="DH14" s="153"/>
      <c r="DI14" s="153"/>
      <c r="DJ14" s="165">
        <v>20</v>
      </c>
      <c r="DK14" s="165"/>
      <c r="DL14" s="165"/>
      <c r="DM14" s="151" t="s">
        <v>75</v>
      </c>
      <c r="DN14" s="151"/>
      <c r="DO14" s="151"/>
      <c r="DP14" s="152" t="s">
        <v>6</v>
      </c>
      <c r="DQ14" s="152"/>
      <c r="DR14" s="152"/>
    </row>
    <row r="15" spans="43:154" ht="9" customHeight="1"/>
    <row r="16" spans="43:154" s="8" customFormat="1" ht="5.25" customHeight="1">
      <c r="AQ16" s="9"/>
      <c r="AR16" s="9"/>
      <c r="AS16" s="9"/>
      <c r="CY16" s="10"/>
      <c r="CZ16" s="10"/>
      <c r="DA16" s="10"/>
      <c r="EL16" s="159" t="s">
        <v>7</v>
      </c>
      <c r="EM16" s="160"/>
      <c r="EN16" s="160"/>
      <c r="EO16" s="160"/>
      <c r="EP16" s="160"/>
      <c r="EQ16" s="160"/>
      <c r="ER16" s="160"/>
      <c r="ES16" s="160"/>
      <c r="ET16" s="160"/>
      <c r="EU16" s="160"/>
      <c r="EV16" s="160"/>
      <c r="EW16" s="160"/>
      <c r="EX16" s="161"/>
    </row>
    <row r="17" spans="1:154" s="8" customFormat="1" ht="13.5" customHeight="1">
      <c r="B17" s="167" t="s">
        <v>289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  <c r="BT17" s="167"/>
      <c r="BU17" s="167"/>
      <c r="BV17" s="166" t="s">
        <v>136</v>
      </c>
      <c r="BW17" s="166"/>
      <c r="BX17" s="166"/>
      <c r="BY17" s="156" t="s">
        <v>26</v>
      </c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  <c r="EA17" s="156"/>
      <c r="EB17" s="156"/>
      <c r="EC17" s="156"/>
      <c r="ED17" s="156"/>
      <c r="EE17" s="156"/>
      <c r="EF17" s="156"/>
      <c r="EG17" s="156"/>
      <c r="EH17" s="156"/>
      <c r="EI17" s="156"/>
      <c r="EJ17" s="156"/>
      <c r="EL17" s="162"/>
      <c r="EM17" s="163"/>
      <c r="EN17" s="163"/>
      <c r="EO17" s="163"/>
      <c r="EP17" s="163"/>
      <c r="EQ17" s="163"/>
      <c r="ER17" s="163"/>
      <c r="ES17" s="163"/>
      <c r="ET17" s="163"/>
      <c r="EU17" s="163"/>
      <c r="EV17" s="163"/>
      <c r="EW17" s="163"/>
      <c r="EX17" s="164"/>
    </row>
    <row r="18" spans="1:154" s="8" customFormat="1" ht="14.25" customHeight="1"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 t="s">
        <v>51</v>
      </c>
      <c r="AJ18" s="166" t="s">
        <v>136</v>
      </c>
      <c r="AK18" s="166"/>
      <c r="AL18" s="166"/>
      <c r="AM18" s="167" t="s">
        <v>71</v>
      </c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7"/>
      <c r="BQ18" s="167"/>
      <c r="BR18" s="167"/>
      <c r="BS18" s="167"/>
      <c r="BT18" s="167"/>
      <c r="BU18" s="167"/>
      <c r="BV18" s="167"/>
      <c r="BW18" s="167"/>
      <c r="BX18" s="167"/>
      <c r="BY18" s="167"/>
      <c r="BZ18" s="167"/>
      <c r="CA18" s="167"/>
      <c r="CB18" s="167"/>
      <c r="CC18" s="167"/>
      <c r="CD18" s="167"/>
      <c r="CE18" s="167"/>
      <c r="CF18" s="167"/>
      <c r="CG18" s="167"/>
      <c r="CH18" s="167"/>
      <c r="CI18" s="167"/>
      <c r="CJ18" s="167"/>
      <c r="CK18" s="167"/>
      <c r="CL18" s="167"/>
      <c r="CM18" s="166" t="s">
        <v>236</v>
      </c>
      <c r="CN18" s="166"/>
      <c r="CO18" s="166"/>
      <c r="CP18" s="169" t="s">
        <v>52</v>
      </c>
      <c r="CQ18" s="169"/>
      <c r="CR18" s="169"/>
      <c r="CS18" s="169"/>
      <c r="CT18" s="169"/>
      <c r="CU18" s="166" t="s">
        <v>283</v>
      </c>
      <c r="CV18" s="166"/>
      <c r="CW18" s="166"/>
      <c r="CX18" s="10" t="s">
        <v>70</v>
      </c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L18" s="162"/>
      <c r="EM18" s="163"/>
      <c r="EN18" s="163"/>
      <c r="EO18" s="163"/>
      <c r="EP18" s="163"/>
      <c r="EQ18" s="163"/>
      <c r="ER18" s="163"/>
      <c r="ES18" s="163"/>
      <c r="ET18" s="163"/>
      <c r="EU18" s="163"/>
      <c r="EV18" s="163"/>
      <c r="EW18" s="163"/>
      <c r="EX18" s="164"/>
    </row>
    <row r="19" spans="1:154" s="8" customFormat="1" ht="1.5" customHeight="1" thickBo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25"/>
      <c r="AK19" s="25"/>
      <c r="AL19" s="25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25"/>
      <c r="CN19" s="25"/>
      <c r="CO19" s="25"/>
      <c r="CP19" s="17"/>
      <c r="CQ19" s="17"/>
      <c r="CR19" s="17"/>
      <c r="CS19" s="17"/>
      <c r="CT19" s="17"/>
      <c r="CU19" s="25"/>
      <c r="CV19" s="25"/>
      <c r="CW19" s="25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</row>
    <row r="20" spans="1:154" s="19" customFormat="1" ht="11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Z20" s="18"/>
      <c r="EA20" s="18"/>
      <c r="EB20" s="18"/>
      <c r="EJ20" s="14" t="s">
        <v>10</v>
      </c>
      <c r="EL20" s="176" t="s">
        <v>8</v>
      </c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8"/>
    </row>
    <row r="21" spans="1:154" s="6" customFormat="1" ht="12.75" customHeight="1">
      <c r="BB21" s="141" t="s">
        <v>13</v>
      </c>
      <c r="BC21" s="141"/>
      <c r="BD21" s="141"/>
      <c r="BE21" s="141"/>
      <c r="BF21" s="141"/>
      <c r="BG21" s="140" t="s">
        <v>292</v>
      </c>
      <c r="BH21" s="140"/>
      <c r="BI21" s="140"/>
      <c r="BJ21" s="140"/>
      <c r="BK21" s="139" t="s">
        <v>5</v>
      </c>
      <c r="BL21" s="139"/>
      <c r="BM21" s="140" t="s">
        <v>293</v>
      </c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1">
        <v>20</v>
      </c>
      <c r="CB21" s="141"/>
      <c r="CC21" s="141"/>
      <c r="CD21" s="168" t="s">
        <v>75</v>
      </c>
      <c r="CE21" s="168"/>
      <c r="CF21" s="168"/>
      <c r="CG21" s="101" t="s">
        <v>53</v>
      </c>
      <c r="CH21" s="101"/>
      <c r="CI21" s="101"/>
      <c r="CJ21" s="101"/>
      <c r="CK21" s="101"/>
      <c r="CL21" s="10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2" t="s">
        <v>11</v>
      </c>
      <c r="EL21" s="144" t="s">
        <v>294</v>
      </c>
      <c r="EM21" s="145"/>
      <c r="EN21" s="145"/>
      <c r="EO21" s="145"/>
      <c r="EP21" s="145"/>
      <c r="EQ21" s="145"/>
      <c r="ER21" s="145"/>
      <c r="ES21" s="145"/>
      <c r="ET21" s="145"/>
      <c r="EU21" s="145"/>
      <c r="EV21" s="145"/>
      <c r="EW21" s="145"/>
      <c r="EX21" s="146"/>
    </row>
    <row r="22" spans="1:154" s="6" customFormat="1" ht="11.25">
      <c r="A22" s="6" t="s">
        <v>14</v>
      </c>
      <c r="AL22" s="105" t="s">
        <v>268</v>
      </c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5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5"/>
      <c r="CM22" s="105"/>
      <c r="CN22" s="105"/>
      <c r="CO22" s="105"/>
      <c r="CP22" s="105"/>
      <c r="CQ22" s="105"/>
      <c r="CR22" s="105"/>
      <c r="CS22" s="105"/>
      <c r="CT22" s="105"/>
      <c r="CU22" s="105"/>
      <c r="CV22" s="105"/>
      <c r="CW22" s="105"/>
      <c r="CX22" s="105"/>
      <c r="CY22" s="105"/>
      <c r="CZ22" s="105"/>
      <c r="DA22" s="105"/>
      <c r="DB22" s="105"/>
      <c r="DC22" s="105"/>
      <c r="DD22" s="105"/>
      <c r="DE22" s="105"/>
      <c r="DF22" s="105"/>
      <c r="DG22" s="105"/>
      <c r="DH22" s="105"/>
      <c r="DI22" s="105"/>
      <c r="DJ22" s="105"/>
      <c r="DK22" s="105"/>
      <c r="DL22" s="105"/>
      <c r="DM22" s="105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2" t="s">
        <v>48</v>
      </c>
      <c r="EL22" s="144"/>
      <c r="EM22" s="145"/>
      <c r="EN22" s="145"/>
      <c r="EO22" s="145"/>
      <c r="EP22" s="145"/>
      <c r="EQ22" s="145"/>
      <c r="ER22" s="145"/>
      <c r="ES22" s="145"/>
      <c r="ET22" s="145"/>
      <c r="EU22" s="145"/>
      <c r="EV22" s="145"/>
      <c r="EW22" s="145"/>
      <c r="EX22" s="146"/>
    </row>
    <row r="23" spans="1:154" s="6" customFormat="1" ht="11.25">
      <c r="A23" s="6" t="s">
        <v>15</v>
      </c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2" t="s">
        <v>48</v>
      </c>
      <c r="EL23" s="147"/>
      <c r="EM23" s="148"/>
      <c r="EN23" s="148"/>
      <c r="EO23" s="148"/>
      <c r="EP23" s="148"/>
      <c r="EQ23" s="148"/>
      <c r="ER23" s="148"/>
      <c r="ES23" s="148"/>
      <c r="ET23" s="148"/>
      <c r="EU23" s="148"/>
      <c r="EV23" s="148"/>
      <c r="EW23" s="148"/>
      <c r="EX23" s="149"/>
    </row>
    <row r="24" spans="1:154" s="6" customFormat="1" ht="11.25">
      <c r="A24" s="6" t="s">
        <v>16</v>
      </c>
      <c r="AL24" s="82" t="s">
        <v>76</v>
      </c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2" t="s">
        <v>49</v>
      </c>
      <c r="EL24" s="144" t="s">
        <v>135</v>
      </c>
      <c r="EM24" s="145"/>
      <c r="EN24" s="145"/>
      <c r="EO24" s="145"/>
      <c r="EP24" s="145"/>
      <c r="EQ24" s="145"/>
      <c r="ER24" s="145"/>
      <c r="ES24" s="145"/>
      <c r="ET24" s="145"/>
      <c r="EU24" s="145"/>
      <c r="EV24" s="145"/>
      <c r="EW24" s="145"/>
      <c r="EX24" s="146"/>
    </row>
    <row r="25" spans="1:154" s="6" customFormat="1" ht="11.25">
      <c r="A25" s="6" t="s">
        <v>17</v>
      </c>
      <c r="AL25" s="82" t="s">
        <v>130</v>
      </c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2" t="s">
        <v>25</v>
      </c>
      <c r="EL25" s="144" t="s">
        <v>129</v>
      </c>
      <c r="EM25" s="145"/>
      <c r="EN25" s="145"/>
      <c r="EO25" s="145"/>
      <c r="EP25" s="145"/>
      <c r="EQ25" s="145"/>
      <c r="ER25" s="145"/>
      <c r="ES25" s="145"/>
      <c r="ET25" s="145"/>
      <c r="EU25" s="145"/>
      <c r="EV25" s="145"/>
      <c r="EW25" s="145"/>
      <c r="EX25" s="146"/>
    </row>
    <row r="26" spans="1:154" s="6" customFormat="1" thickBot="1">
      <c r="A26" s="6" t="s">
        <v>18</v>
      </c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2" t="s">
        <v>12</v>
      </c>
      <c r="EL26" s="173" t="s">
        <v>9</v>
      </c>
      <c r="EM26" s="174"/>
      <c r="EN26" s="174"/>
      <c r="EO26" s="174"/>
      <c r="EP26" s="174"/>
      <c r="EQ26" s="174"/>
      <c r="ER26" s="174"/>
      <c r="ES26" s="174"/>
      <c r="ET26" s="174"/>
      <c r="EU26" s="174"/>
      <c r="EV26" s="174"/>
      <c r="EW26" s="174"/>
      <c r="EX26" s="175"/>
    </row>
    <row r="27" spans="1:154" s="6" customFormat="1" ht="11.25"/>
    <row r="28" spans="1:154" s="6" customFormat="1" ht="11.25">
      <c r="A28" s="102" t="s">
        <v>43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  <c r="CE28" s="102"/>
      <c r="CF28" s="102"/>
      <c r="CG28" s="102"/>
      <c r="CH28" s="102"/>
      <c r="CI28" s="102"/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2"/>
      <c r="DN28" s="102"/>
      <c r="DO28" s="102"/>
      <c r="DP28" s="102"/>
      <c r="DQ28" s="102"/>
      <c r="DR28" s="102"/>
      <c r="DS28" s="102"/>
      <c r="DT28" s="102"/>
      <c r="DU28" s="102"/>
      <c r="DV28" s="102"/>
      <c r="DW28" s="102"/>
      <c r="DX28" s="102"/>
      <c r="DY28" s="102"/>
      <c r="DZ28" s="102"/>
      <c r="EA28" s="102"/>
      <c r="EB28" s="102"/>
      <c r="EC28" s="102"/>
      <c r="ED28" s="102"/>
      <c r="EE28" s="102"/>
      <c r="EF28" s="102"/>
      <c r="EG28" s="102"/>
      <c r="EH28" s="102"/>
      <c r="EI28" s="102"/>
      <c r="EJ28" s="102"/>
      <c r="EK28" s="102"/>
      <c r="EL28" s="102"/>
      <c r="EM28" s="102"/>
      <c r="EN28" s="102"/>
      <c r="EO28" s="102"/>
      <c r="EP28" s="102"/>
      <c r="EQ28" s="102"/>
      <c r="ER28" s="102"/>
      <c r="ES28" s="102"/>
      <c r="ET28" s="102"/>
      <c r="EU28" s="102"/>
      <c r="EV28" s="102"/>
      <c r="EW28" s="102"/>
      <c r="EX28" s="102"/>
    </row>
    <row r="29" spans="1:154" s="13" customFormat="1" ht="11.25">
      <c r="CC29" s="14"/>
      <c r="CD29" s="15"/>
      <c r="CE29" s="15"/>
      <c r="CF29" s="15"/>
      <c r="CG29" s="15"/>
      <c r="CH29" s="15"/>
      <c r="CI29" s="16"/>
    </row>
    <row r="30" spans="1:154" s="21" customFormat="1" ht="25.5" customHeight="1">
      <c r="A30" s="122" t="s">
        <v>34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3"/>
      <c r="AQ30" s="128" t="s">
        <v>36</v>
      </c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3"/>
      <c r="BG30" s="107" t="s">
        <v>39</v>
      </c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8"/>
      <c r="CQ30" s="108"/>
      <c r="CR30" s="108"/>
      <c r="CS30" s="108"/>
      <c r="CT30" s="108"/>
      <c r="CU30" s="108"/>
      <c r="CV30" s="108"/>
      <c r="CW30" s="108"/>
      <c r="CX30" s="108"/>
      <c r="CY30" s="108"/>
      <c r="CZ30" s="108"/>
      <c r="DA30" s="108"/>
      <c r="DB30" s="108"/>
      <c r="DC30" s="108"/>
      <c r="DD30" s="108"/>
      <c r="DE30" s="108"/>
      <c r="DF30" s="108"/>
      <c r="DG30" s="108"/>
      <c r="DH30" s="108"/>
      <c r="DI30" s="108"/>
      <c r="DJ30" s="108"/>
      <c r="DK30" s="108"/>
      <c r="DL30" s="108"/>
      <c r="DM30" s="108"/>
      <c r="DN30" s="108"/>
      <c r="DO30" s="108"/>
      <c r="DP30" s="108"/>
      <c r="DQ30" s="108"/>
      <c r="DR30" s="108"/>
      <c r="DS30" s="108"/>
      <c r="DT30" s="108"/>
      <c r="DU30" s="108"/>
      <c r="DV30" s="108"/>
      <c r="DW30" s="108"/>
      <c r="DX30" s="108"/>
      <c r="DY30" s="108"/>
      <c r="DZ30" s="108"/>
      <c r="EA30" s="108"/>
      <c r="EB30" s="108"/>
      <c r="EC30" s="108"/>
      <c r="ED30" s="108"/>
      <c r="EE30" s="108"/>
      <c r="EF30" s="108"/>
      <c r="EG30" s="108"/>
      <c r="EH30" s="108"/>
      <c r="EI30" s="108"/>
      <c r="EJ30" s="108"/>
      <c r="EK30" s="108"/>
      <c r="EL30" s="108"/>
      <c r="EM30" s="108"/>
      <c r="EN30" s="108"/>
      <c r="EO30" s="108"/>
      <c r="EP30" s="108"/>
      <c r="EQ30" s="108"/>
      <c r="ER30" s="108"/>
      <c r="ES30" s="108"/>
      <c r="ET30" s="108"/>
      <c r="EU30" s="108"/>
      <c r="EV30" s="108"/>
      <c r="EW30" s="108"/>
      <c r="EX30" s="108"/>
    </row>
    <row r="31" spans="1:154" s="21" customFormat="1" ht="12.75" customHeight="1">
      <c r="A31" s="124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5"/>
      <c r="AQ31" s="129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5"/>
      <c r="BG31" s="170" t="s">
        <v>47</v>
      </c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9" t="s">
        <v>136</v>
      </c>
      <c r="BW31" s="179"/>
      <c r="BX31" s="179"/>
      <c r="BY31" s="137" t="s">
        <v>27</v>
      </c>
      <c r="BZ31" s="137"/>
      <c r="CA31" s="137"/>
      <c r="CB31" s="137"/>
      <c r="CC31" s="137"/>
      <c r="CD31" s="137"/>
      <c r="CE31" s="137"/>
      <c r="CF31" s="137"/>
      <c r="CG31" s="137"/>
      <c r="CH31" s="137"/>
      <c r="CI31" s="137"/>
      <c r="CJ31" s="137"/>
      <c r="CK31" s="137"/>
      <c r="CL31" s="138"/>
      <c r="CM31" s="170" t="s">
        <v>47</v>
      </c>
      <c r="CN31" s="171"/>
      <c r="CO31" s="171"/>
      <c r="CP31" s="171"/>
      <c r="CQ31" s="171"/>
      <c r="CR31" s="171"/>
      <c r="CS31" s="171"/>
      <c r="CT31" s="171"/>
      <c r="CU31" s="171"/>
      <c r="CV31" s="171"/>
      <c r="CW31" s="171"/>
      <c r="CX31" s="171"/>
      <c r="CY31" s="171"/>
      <c r="CZ31" s="171"/>
      <c r="DA31" s="171"/>
      <c r="DB31" s="179" t="s">
        <v>236</v>
      </c>
      <c r="DC31" s="179"/>
      <c r="DD31" s="179"/>
      <c r="DE31" s="137" t="s">
        <v>27</v>
      </c>
      <c r="DF31" s="137"/>
      <c r="DG31" s="137"/>
      <c r="DH31" s="137"/>
      <c r="DI31" s="137"/>
      <c r="DJ31" s="137"/>
      <c r="DK31" s="137"/>
      <c r="DL31" s="137"/>
      <c r="DM31" s="137"/>
      <c r="DN31" s="137"/>
      <c r="DO31" s="137"/>
      <c r="DP31" s="137"/>
      <c r="DQ31" s="137"/>
      <c r="DR31" s="138"/>
      <c r="DS31" s="170" t="s">
        <v>47</v>
      </c>
      <c r="DT31" s="171"/>
      <c r="DU31" s="171"/>
      <c r="DV31" s="171"/>
      <c r="DW31" s="171"/>
      <c r="DX31" s="171"/>
      <c r="DY31" s="171"/>
      <c r="DZ31" s="171"/>
      <c r="EA31" s="171"/>
      <c r="EB31" s="171"/>
      <c r="EC31" s="171"/>
      <c r="ED31" s="171"/>
      <c r="EE31" s="171"/>
      <c r="EF31" s="171"/>
      <c r="EG31" s="171"/>
      <c r="EH31" s="179" t="s">
        <v>283</v>
      </c>
      <c r="EI31" s="179"/>
      <c r="EJ31" s="179"/>
      <c r="EK31" s="137" t="s">
        <v>27</v>
      </c>
      <c r="EL31" s="137"/>
      <c r="EM31" s="137"/>
      <c r="EN31" s="137"/>
      <c r="EO31" s="137"/>
      <c r="EP31" s="137"/>
      <c r="EQ31" s="137"/>
      <c r="ER31" s="137"/>
      <c r="ES31" s="137"/>
      <c r="ET31" s="137"/>
      <c r="EU31" s="137"/>
      <c r="EV31" s="137"/>
      <c r="EW31" s="137"/>
      <c r="EX31" s="137"/>
    </row>
    <row r="32" spans="1:154" s="21" customFormat="1" ht="12.75" customHeight="1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7"/>
      <c r="AQ32" s="129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5"/>
      <c r="BG32" s="142" t="s">
        <v>44</v>
      </c>
      <c r="BH32" s="143"/>
      <c r="BI32" s="143"/>
      <c r="BJ32" s="143"/>
      <c r="BK32" s="143"/>
      <c r="BL32" s="143"/>
      <c r="BM32" s="143"/>
      <c r="BN32" s="143"/>
      <c r="BO32" s="143"/>
      <c r="BP32" s="143"/>
      <c r="BQ32" s="143"/>
      <c r="BR32" s="143"/>
      <c r="BS32" s="143"/>
      <c r="BT32" s="143"/>
      <c r="BU32" s="143"/>
      <c r="BV32" s="143"/>
      <c r="BW32" s="143"/>
      <c r="BX32" s="143"/>
      <c r="BY32" s="143"/>
      <c r="BZ32" s="143"/>
      <c r="CA32" s="143"/>
      <c r="CB32" s="143"/>
      <c r="CC32" s="143"/>
      <c r="CD32" s="143"/>
      <c r="CE32" s="143"/>
      <c r="CF32" s="143"/>
      <c r="CG32" s="143"/>
      <c r="CH32" s="143"/>
      <c r="CI32" s="143"/>
      <c r="CJ32" s="143"/>
      <c r="CK32" s="143"/>
      <c r="CL32" s="180"/>
      <c r="CM32" s="142" t="s">
        <v>45</v>
      </c>
      <c r="CN32" s="143"/>
      <c r="CO32" s="143"/>
      <c r="CP32" s="143"/>
      <c r="CQ32" s="143"/>
      <c r="CR32" s="143"/>
      <c r="CS32" s="143"/>
      <c r="CT32" s="143"/>
      <c r="CU32" s="143"/>
      <c r="CV32" s="143"/>
      <c r="CW32" s="143"/>
      <c r="CX32" s="143"/>
      <c r="CY32" s="143"/>
      <c r="CZ32" s="143"/>
      <c r="DA32" s="143"/>
      <c r="DB32" s="143"/>
      <c r="DC32" s="143"/>
      <c r="DD32" s="143"/>
      <c r="DE32" s="143"/>
      <c r="DF32" s="143"/>
      <c r="DG32" s="143"/>
      <c r="DH32" s="143"/>
      <c r="DI32" s="143"/>
      <c r="DJ32" s="143"/>
      <c r="DK32" s="143"/>
      <c r="DL32" s="143"/>
      <c r="DM32" s="143"/>
      <c r="DN32" s="143"/>
      <c r="DO32" s="143"/>
      <c r="DP32" s="143"/>
      <c r="DQ32" s="143"/>
      <c r="DR32" s="180"/>
      <c r="DS32" s="142" t="s">
        <v>46</v>
      </c>
      <c r="DT32" s="143"/>
      <c r="DU32" s="143"/>
      <c r="DV32" s="143"/>
      <c r="DW32" s="143"/>
      <c r="DX32" s="143"/>
      <c r="DY32" s="143"/>
      <c r="DZ32" s="143"/>
      <c r="EA32" s="143"/>
      <c r="EB32" s="143"/>
      <c r="EC32" s="143"/>
      <c r="ED32" s="143"/>
      <c r="EE32" s="143"/>
      <c r="EF32" s="143"/>
      <c r="EG32" s="143"/>
      <c r="EH32" s="143"/>
      <c r="EI32" s="143"/>
      <c r="EJ32" s="143"/>
      <c r="EK32" s="143"/>
      <c r="EL32" s="143"/>
      <c r="EM32" s="143"/>
      <c r="EN32" s="143"/>
      <c r="EO32" s="143"/>
      <c r="EP32" s="143"/>
      <c r="EQ32" s="143"/>
      <c r="ER32" s="143"/>
      <c r="ES32" s="143"/>
      <c r="ET32" s="143"/>
      <c r="EU32" s="143"/>
      <c r="EV32" s="143"/>
      <c r="EW32" s="143"/>
      <c r="EX32" s="143"/>
    </row>
    <row r="33" spans="1:154" s="21" customFormat="1" ht="37.5" customHeight="1">
      <c r="A33" s="131" t="s">
        <v>28</v>
      </c>
      <c r="B33" s="131"/>
      <c r="C33" s="131"/>
      <c r="D33" s="131"/>
      <c r="E33" s="131"/>
      <c r="F33" s="131"/>
      <c r="G33" s="131"/>
      <c r="H33" s="131"/>
      <c r="I33" s="131"/>
      <c r="J33" s="136"/>
      <c r="K33" s="135" t="s">
        <v>29</v>
      </c>
      <c r="L33" s="131"/>
      <c r="M33" s="131"/>
      <c r="N33" s="131"/>
      <c r="O33" s="131"/>
      <c r="P33" s="131"/>
      <c r="Q33" s="131"/>
      <c r="R33" s="131"/>
      <c r="S33" s="131"/>
      <c r="T33" s="136"/>
      <c r="U33" s="135" t="s">
        <v>30</v>
      </c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6"/>
      <c r="AH33" s="135" t="s">
        <v>35</v>
      </c>
      <c r="AI33" s="131"/>
      <c r="AJ33" s="131"/>
      <c r="AK33" s="131"/>
      <c r="AL33" s="131"/>
      <c r="AM33" s="131"/>
      <c r="AN33" s="131"/>
      <c r="AO33" s="131"/>
      <c r="AP33" s="136"/>
      <c r="AQ33" s="130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126"/>
      <c r="BF33" s="127"/>
      <c r="BG33" s="135" t="s">
        <v>41</v>
      </c>
      <c r="BH33" s="131"/>
      <c r="BI33" s="131"/>
      <c r="BJ33" s="131"/>
      <c r="BK33" s="131"/>
      <c r="BL33" s="131"/>
      <c r="BM33" s="131"/>
      <c r="BN33" s="131"/>
      <c r="BO33" s="131"/>
      <c r="BP33" s="131"/>
      <c r="BQ33" s="131"/>
      <c r="BR33" s="136"/>
      <c r="BS33" s="135" t="s">
        <v>1</v>
      </c>
      <c r="BT33" s="131"/>
      <c r="BU33" s="131"/>
      <c r="BV33" s="131"/>
      <c r="BW33" s="131"/>
      <c r="BX33" s="131"/>
      <c r="BY33" s="131"/>
      <c r="BZ33" s="131"/>
      <c r="CA33" s="131"/>
      <c r="CB33" s="136"/>
      <c r="CC33" s="131" t="s">
        <v>42</v>
      </c>
      <c r="CD33" s="131"/>
      <c r="CE33" s="131"/>
      <c r="CF33" s="131"/>
      <c r="CG33" s="131"/>
      <c r="CH33" s="131"/>
      <c r="CI33" s="131"/>
      <c r="CJ33" s="131"/>
      <c r="CK33" s="131"/>
      <c r="CL33" s="131"/>
      <c r="CM33" s="135" t="s">
        <v>41</v>
      </c>
      <c r="CN33" s="131"/>
      <c r="CO33" s="131"/>
      <c r="CP33" s="131"/>
      <c r="CQ33" s="131"/>
      <c r="CR33" s="131"/>
      <c r="CS33" s="131"/>
      <c r="CT33" s="131"/>
      <c r="CU33" s="131"/>
      <c r="CV33" s="131"/>
      <c r="CW33" s="131"/>
      <c r="CX33" s="136"/>
      <c r="CY33" s="135" t="s">
        <v>1</v>
      </c>
      <c r="CZ33" s="131"/>
      <c r="DA33" s="131"/>
      <c r="DB33" s="131"/>
      <c r="DC33" s="131"/>
      <c r="DD33" s="131"/>
      <c r="DE33" s="131"/>
      <c r="DF33" s="131"/>
      <c r="DG33" s="131"/>
      <c r="DH33" s="136"/>
      <c r="DI33" s="131" t="s">
        <v>42</v>
      </c>
      <c r="DJ33" s="131"/>
      <c r="DK33" s="131"/>
      <c r="DL33" s="131"/>
      <c r="DM33" s="131"/>
      <c r="DN33" s="131"/>
      <c r="DO33" s="131"/>
      <c r="DP33" s="131"/>
      <c r="DQ33" s="131"/>
      <c r="DR33" s="131"/>
      <c r="DS33" s="135" t="s">
        <v>41</v>
      </c>
      <c r="DT33" s="131"/>
      <c r="DU33" s="131"/>
      <c r="DV33" s="131"/>
      <c r="DW33" s="131"/>
      <c r="DX33" s="131"/>
      <c r="DY33" s="131"/>
      <c r="DZ33" s="131"/>
      <c r="EA33" s="131"/>
      <c r="EB33" s="131"/>
      <c r="EC33" s="131"/>
      <c r="ED33" s="136"/>
      <c r="EE33" s="135" t="s">
        <v>1</v>
      </c>
      <c r="EF33" s="131"/>
      <c r="EG33" s="131"/>
      <c r="EH33" s="131"/>
      <c r="EI33" s="131"/>
      <c r="EJ33" s="131"/>
      <c r="EK33" s="131"/>
      <c r="EL33" s="131"/>
      <c r="EM33" s="131"/>
      <c r="EN33" s="136"/>
      <c r="EO33" s="131" t="s">
        <v>42</v>
      </c>
      <c r="EP33" s="131"/>
      <c r="EQ33" s="131"/>
      <c r="ER33" s="131"/>
      <c r="ES33" s="131"/>
      <c r="ET33" s="131"/>
      <c r="EU33" s="131"/>
      <c r="EV33" s="131"/>
      <c r="EW33" s="131"/>
      <c r="EX33" s="131"/>
    </row>
    <row r="34" spans="1:154" s="21" customFormat="1" thickBot="1">
      <c r="A34" s="87">
        <v>1</v>
      </c>
      <c r="B34" s="87"/>
      <c r="C34" s="87"/>
      <c r="D34" s="87"/>
      <c r="E34" s="87"/>
      <c r="F34" s="87"/>
      <c r="G34" s="87"/>
      <c r="H34" s="87"/>
      <c r="I34" s="87"/>
      <c r="J34" s="99"/>
      <c r="K34" s="98">
        <v>2</v>
      </c>
      <c r="L34" s="87"/>
      <c r="M34" s="87"/>
      <c r="N34" s="87"/>
      <c r="O34" s="87"/>
      <c r="P34" s="87"/>
      <c r="Q34" s="87"/>
      <c r="R34" s="87"/>
      <c r="S34" s="87"/>
      <c r="T34" s="99"/>
      <c r="U34" s="98">
        <v>3</v>
      </c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99"/>
      <c r="AH34" s="98">
        <v>4</v>
      </c>
      <c r="AI34" s="87"/>
      <c r="AJ34" s="87"/>
      <c r="AK34" s="87"/>
      <c r="AL34" s="87"/>
      <c r="AM34" s="87"/>
      <c r="AN34" s="87"/>
      <c r="AO34" s="87"/>
      <c r="AP34" s="99"/>
      <c r="AQ34" s="132">
        <v>5</v>
      </c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3"/>
      <c r="BC34" s="133"/>
      <c r="BD34" s="133"/>
      <c r="BE34" s="133"/>
      <c r="BF34" s="134"/>
      <c r="BG34" s="132">
        <v>6</v>
      </c>
      <c r="BH34" s="133"/>
      <c r="BI34" s="133"/>
      <c r="BJ34" s="133"/>
      <c r="BK34" s="133"/>
      <c r="BL34" s="133"/>
      <c r="BM34" s="133"/>
      <c r="BN34" s="133"/>
      <c r="BO34" s="133"/>
      <c r="BP34" s="133"/>
      <c r="BQ34" s="133"/>
      <c r="BR34" s="134"/>
      <c r="BS34" s="98">
        <v>7</v>
      </c>
      <c r="BT34" s="87"/>
      <c r="BU34" s="87"/>
      <c r="BV34" s="87"/>
      <c r="BW34" s="87"/>
      <c r="BX34" s="87"/>
      <c r="BY34" s="87"/>
      <c r="BZ34" s="87"/>
      <c r="CA34" s="87"/>
      <c r="CB34" s="99"/>
      <c r="CC34" s="87">
        <v>8</v>
      </c>
      <c r="CD34" s="87"/>
      <c r="CE34" s="87"/>
      <c r="CF34" s="87"/>
      <c r="CG34" s="87"/>
      <c r="CH34" s="87"/>
      <c r="CI34" s="87"/>
      <c r="CJ34" s="87"/>
      <c r="CK34" s="87"/>
      <c r="CL34" s="87"/>
      <c r="CM34" s="132">
        <v>9</v>
      </c>
      <c r="CN34" s="133"/>
      <c r="CO34" s="133"/>
      <c r="CP34" s="133"/>
      <c r="CQ34" s="133"/>
      <c r="CR34" s="133"/>
      <c r="CS34" s="133"/>
      <c r="CT34" s="133"/>
      <c r="CU34" s="133"/>
      <c r="CV34" s="133"/>
      <c r="CW34" s="133"/>
      <c r="CX34" s="134"/>
      <c r="CY34" s="98">
        <v>10</v>
      </c>
      <c r="CZ34" s="87"/>
      <c r="DA34" s="87"/>
      <c r="DB34" s="87"/>
      <c r="DC34" s="87"/>
      <c r="DD34" s="87"/>
      <c r="DE34" s="87"/>
      <c r="DF34" s="87"/>
      <c r="DG34" s="87"/>
      <c r="DH34" s="99"/>
      <c r="DI34" s="87">
        <v>11</v>
      </c>
      <c r="DJ34" s="87"/>
      <c r="DK34" s="87"/>
      <c r="DL34" s="87"/>
      <c r="DM34" s="87"/>
      <c r="DN34" s="87"/>
      <c r="DO34" s="87"/>
      <c r="DP34" s="87"/>
      <c r="DQ34" s="87"/>
      <c r="DR34" s="87"/>
      <c r="DS34" s="132">
        <v>12</v>
      </c>
      <c r="DT34" s="133"/>
      <c r="DU34" s="133"/>
      <c r="DV34" s="133"/>
      <c r="DW34" s="133"/>
      <c r="DX34" s="133"/>
      <c r="DY34" s="133"/>
      <c r="DZ34" s="133"/>
      <c r="EA34" s="133"/>
      <c r="EB34" s="133"/>
      <c r="EC34" s="133"/>
      <c r="ED34" s="134"/>
      <c r="EE34" s="98">
        <v>13</v>
      </c>
      <c r="EF34" s="87"/>
      <c r="EG34" s="87"/>
      <c r="EH34" s="87"/>
      <c r="EI34" s="87"/>
      <c r="EJ34" s="87"/>
      <c r="EK34" s="87"/>
      <c r="EL34" s="87"/>
      <c r="EM34" s="87"/>
      <c r="EN34" s="99"/>
      <c r="EO34" s="87">
        <v>14</v>
      </c>
      <c r="EP34" s="87"/>
      <c r="EQ34" s="87"/>
      <c r="ER34" s="87"/>
      <c r="ES34" s="87"/>
      <c r="ET34" s="87"/>
      <c r="EU34" s="87"/>
      <c r="EV34" s="87"/>
      <c r="EW34" s="87"/>
      <c r="EX34" s="87"/>
    </row>
    <row r="35" spans="1:154" s="22" customFormat="1" ht="12.75" customHeight="1" thickBot="1">
      <c r="A35" s="172" t="s">
        <v>77</v>
      </c>
      <c r="B35" s="77"/>
      <c r="C35" s="77"/>
      <c r="D35" s="77"/>
      <c r="E35" s="77"/>
      <c r="F35" s="77"/>
      <c r="G35" s="77"/>
      <c r="H35" s="77"/>
      <c r="I35" s="77"/>
      <c r="J35" s="78"/>
      <c r="K35" s="83" t="s">
        <v>78</v>
      </c>
      <c r="L35" s="77"/>
      <c r="M35" s="77"/>
      <c r="N35" s="77"/>
      <c r="O35" s="77"/>
      <c r="P35" s="77"/>
      <c r="Q35" s="77"/>
      <c r="R35" s="77"/>
      <c r="S35" s="77"/>
      <c r="T35" s="78"/>
      <c r="U35" s="83" t="s">
        <v>303</v>
      </c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8"/>
      <c r="AH35" s="83" t="s">
        <v>79</v>
      </c>
      <c r="AI35" s="77"/>
      <c r="AJ35" s="77"/>
      <c r="AK35" s="77"/>
      <c r="AL35" s="77"/>
      <c r="AM35" s="77"/>
      <c r="AN35" s="77"/>
      <c r="AO35" s="77"/>
      <c r="AP35" s="78"/>
      <c r="AQ35" s="83" t="s">
        <v>88</v>
      </c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8"/>
      <c r="BG35" s="84">
        <f>Лист1!AN18</f>
        <v>11135796</v>
      </c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6"/>
      <c r="BS35" s="74" t="s">
        <v>80</v>
      </c>
      <c r="BT35" s="75"/>
      <c r="BU35" s="75"/>
      <c r="BV35" s="75"/>
      <c r="BW35" s="75"/>
      <c r="BX35" s="75"/>
      <c r="BY35" s="75"/>
      <c r="BZ35" s="75"/>
      <c r="CA35" s="75"/>
      <c r="CB35" s="76"/>
      <c r="CC35" s="77" t="s">
        <v>86</v>
      </c>
      <c r="CD35" s="77"/>
      <c r="CE35" s="77"/>
      <c r="CF35" s="77"/>
      <c r="CG35" s="77"/>
      <c r="CH35" s="77"/>
      <c r="CI35" s="77"/>
      <c r="CJ35" s="77"/>
      <c r="CK35" s="77"/>
      <c r="CL35" s="78"/>
      <c r="CM35" s="79">
        <v>5577522</v>
      </c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1"/>
      <c r="CY35" s="74" t="s">
        <v>80</v>
      </c>
      <c r="CZ35" s="75"/>
      <c r="DA35" s="75"/>
      <c r="DB35" s="75"/>
      <c r="DC35" s="75"/>
      <c r="DD35" s="75"/>
      <c r="DE35" s="75"/>
      <c r="DF35" s="75"/>
      <c r="DG35" s="75"/>
      <c r="DH35" s="76"/>
      <c r="DI35" s="77" t="s">
        <v>86</v>
      </c>
      <c r="DJ35" s="77"/>
      <c r="DK35" s="77"/>
      <c r="DL35" s="77"/>
      <c r="DM35" s="77"/>
      <c r="DN35" s="77"/>
      <c r="DO35" s="77"/>
      <c r="DP35" s="77"/>
      <c r="DQ35" s="77"/>
      <c r="DR35" s="78"/>
      <c r="DS35" s="79">
        <v>7960750</v>
      </c>
      <c r="DT35" s="80"/>
      <c r="DU35" s="80"/>
      <c r="DV35" s="80"/>
      <c r="DW35" s="80"/>
      <c r="DX35" s="80"/>
      <c r="DY35" s="80"/>
      <c r="DZ35" s="80"/>
      <c r="EA35" s="80"/>
      <c r="EB35" s="80"/>
      <c r="EC35" s="80"/>
      <c r="ED35" s="81"/>
      <c r="EE35" s="74" t="s">
        <v>80</v>
      </c>
      <c r="EF35" s="75"/>
      <c r="EG35" s="75"/>
      <c r="EH35" s="75"/>
      <c r="EI35" s="75"/>
      <c r="EJ35" s="75"/>
      <c r="EK35" s="75"/>
      <c r="EL35" s="75"/>
      <c r="EM35" s="75"/>
      <c r="EN35" s="76"/>
      <c r="EO35" s="77" t="s">
        <v>86</v>
      </c>
      <c r="EP35" s="77"/>
      <c r="EQ35" s="77"/>
      <c r="ER35" s="77"/>
      <c r="ES35" s="77"/>
      <c r="ET35" s="77"/>
      <c r="EU35" s="77"/>
      <c r="EV35" s="77"/>
      <c r="EW35" s="77"/>
      <c r="EX35" s="78"/>
    </row>
    <row r="36" spans="1:154" s="22" customFormat="1" ht="12.75" customHeight="1" thickBot="1">
      <c r="A36" s="106" t="s">
        <v>77</v>
      </c>
      <c r="B36" s="89"/>
      <c r="C36" s="89"/>
      <c r="D36" s="89"/>
      <c r="E36" s="89"/>
      <c r="F36" s="89"/>
      <c r="G36" s="89"/>
      <c r="H36" s="89"/>
      <c r="I36" s="89"/>
      <c r="J36" s="90"/>
      <c r="K36" s="88" t="s">
        <v>78</v>
      </c>
      <c r="L36" s="89"/>
      <c r="M36" s="89"/>
      <c r="N36" s="89"/>
      <c r="O36" s="89"/>
      <c r="P36" s="89"/>
      <c r="Q36" s="89"/>
      <c r="R36" s="89"/>
      <c r="S36" s="89"/>
      <c r="T36" s="90"/>
      <c r="U36" s="83" t="s">
        <v>303</v>
      </c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8"/>
      <c r="AH36" s="88" t="s">
        <v>81</v>
      </c>
      <c r="AI36" s="89"/>
      <c r="AJ36" s="89"/>
      <c r="AK36" s="89"/>
      <c r="AL36" s="89"/>
      <c r="AM36" s="89"/>
      <c r="AN36" s="89"/>
      <c r="AO36" s="89"/>
      <c r="AP36" s="90"/>
      <c r="AQ36" s="88" t="s">
        <v>89</v>
      </c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90"/>
      <c r="BG36" s="71">
        <f>Лист1!AD25</f>
        <v>3363010.392</v>
      </c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  <c r="BR36" s="109"/>
      <c r="BS36" s="74" t="s">
        <v>80</v>
      </c>
      <c r="BT36" s="75"/>
      <c r="BU36" s="75"/>
      <c r="BV36" s="75"/>
      <c r="BW36" s="75"/>
      <c r="BX36" s="75"/>
      <c r="BY36" s="75"/>
      <c r="BZ36" s="75"/>
      <c r="CA36" s="75"/>
      <c r="CB36" s="76"/>
      <c r="CC36" s="77" t="s">
        <v>86</v>
      </c>
      <c r="CD36" s="77"/>
      <c r="CE36" s="77"/>
      <c r="CF36" s="77"/>
      <c r="CG36" s="77"/>
      <c r="CH36" s="77"/>
      <c r="CI36" s="77"/>
      <c r="CJ36" s="77"/>
      <c r="CK36" s="77"/>
      <c r="CL36" s="78"/>
      <c r="CM36" s="79">
        <v>1684412</v>
      </c>
      <c r="CN36" s="80"/>
      <c r="CO36" s="80"/>
      <c r="CP36" s="80"/>
      <c r="CQ36" s="80"/>
      <c r="CR36" s="80"/>
      <c r="CS36" s="80"/>
      <c r="CT36" s="80"/>
      <c r="CU36" s="80"/>
      <c r="CV36" s="80"/>
      <c r="CW36" s="80"/>
      <c r="CX36" s="81"/>
      <c r="CY36" s="74" t="s">
        <v>80</v>
      </c>
      <c r="CZ36" s="75"/>
      <c r="DA36" s="75"/>
      <c r="DB36" s="75"/>
      <c r="DC36" s="75"/>
      <c r="DD36" s="75"/>
      <c r="DE36" s="75"/>
      <c r="DF36" s="75"/>
      <c r="DG36" s="75"/>
      <c r="DH36" s="76"/>
      <c r="DI36" s="77" t="s">
        <v>86</v>
      </c>
      <c r="DJ36" s="77"/>
      <c r="DK36" s="77"/>
      <c r="DL36" s="77"/>
      <c r="DM36" s="77"/>
      <c r="DN36" s="77"/>
      <c r="DO36" s="77"/>
      <c r="DP36" s="77"/>
      <c r="DQ36" s="77"/>
      <c r="DR36" s="78"/>
      <c r="DS36" s="79">
        <v>2404147</v>
      </c>
      <c r="DT36" s="80"/>
      <c r="DU36" s="80"/>
      <c r="DV36" s="80"/>
      <c r="DW36" s="80"/>
      <c r="DX36" s="80"/>
      <c r="DY36" s="80"/>
      <c r="DZ36" s="80"/>
      <c r="EA36" s="80"/>
      <c r="EB36" s="80"/>
      <c r="EC36" s="80"/>
      <c r="ED36" s="81"/>
      <c r="EE36" s="74" t="s">
        <v>80</v>
      </c>
      <c r="EF36" s="75"/>
      <c r="EG36" s="75"/>
      <c r="EH36" s="75"/>
      <c r="EI36" s="75"/>
      <c r="EJ36" s="75"/>
      <c r="EK36" s="75"/>
      <c r="EL36" s="75"/>
      <c r="EM36" s="75"/>
      <c r="EN36" s="76"/>
      <c r="EO36" s="77" t="s">
        <v>86</v>
      </c>
      <c r="EP36" s="77"/>
      <c r="EQ36" s="77"/>
      <c r="ER36" s="77"/>
      <c r="ES36" s="77"/>
      <c r="ET36" s="77"/>
      <c r="EU36" s="77"/>
      <c r="EV36" s="77"/>
      <c r="EW36" s="77"/>
      <c r="EX36" s="78"/>
    </row>
    <row r="37" spans="1:154" s="22" customFormat="1" ht="12.75" customHeight="1" thickBot="1">
      <c r="A37" s="106" t="s">
        <v>77</v>
      </c>
      <c r="B37" s="89"/>
      <c r="C37" s="89"/>
      <c r="D37" s="89"/>
      <c r="E37" s="89"/>
      <c r="F37" s="89"/>
      <c r="G37" s="89"/>
      <c r="H37" s="89"/>
      <c r="I37" s="89"/>
      <c r="J37" s="90"/>
      <c r="K37" s="88" t="s">
        <v>78</v>
      </c>
      <c r="L37" s="89"/>
      <c r="M37" s="89"/>
      <c r="N37" s="89"/>
      <c r="O37" s="89"/>
      <c r="P37" s="89"/>
      <c r="Q37" s="89"/>
      <c r="R37" s="89"/>
      <c r="S37" s="89"/>
      <c r="T37" s="90"/>
      <c r="U37" s="88" t="s">
        <v>82</v>
      </c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90"/>
      <c r="AH37" s="88" t="s">
        <v>79</v>
      </c>
      <c r="AI37" s="89"/>
      <c r="AJ37" s="89"/>
      <c r="AK37" s="89"/>
      <c r="AL37" s="89"/>
      <c r="AM37" s="89"/>
      <c r="AN37" s="89"/>
      <c r="AO37" s="89"/>
      <c r="AP37" s="90"/>
      <c r="AQ37" s="88" t="s">
        <v>88</v>
      </c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90"/>
      <c r="BG37" s="107">
        <f>Лист1!AN34</f>
        <v>352129</v>
      </c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9"/>
      <c r="BS37" s="74" t="s">
        <v>80</v>
      </c>
      <c r="BT37" s="75"/>
      <c r="BU37" s="75"/>
      <c r="BV37" s="75"/>
      <c r="BW37" s="75"/>
      <c r="BX37" s="75"/>
      <c r="BY37" s="75"/>
      <c r="BZ37" s="75"/>
      <c r="CA37" s="75"/>
      <c r="CB37" s="76"/>
      <c r="CC37" s="77" t="s">
        <v>86</v>
      </c>
      <c r="CD37" s="77"/>
      <c r="CE37" s="77"/>
      <c r="CF37" s="77"/>
      <c r="CG37" s="77"/>
      <c r="CH37" s="77"/>
      <c r="CI37" s="77"/>
      <c r="CJ37" s="77"/>
      <c r="CK37" s="77"/>
      <c r="CL37" s="78"/>
      <c r="CM37" s="79">
        <v>352129</v>
      </c>
      <c r="CN37" s="80"/>
      <c r="CO37" s="80"/>
      <c r="CP37" s="80"/>
      <c r="CQ37" s="80"/>
      <c r="CR37" s="80"/>
      <c r="CS37" s="80"/>
      <c r="CT37" s="80"/>
      <c r="CU37" s="80"/>
      <c r="CV37" s="80"/>
      <c r="CW37" s="80"/>
      <c r="CX37" s="81"/>
      <c r="CY37" s="74" t="s">
        <v>80</v>
      </c>
      <c r="CZ37" s="75"/>
      <c r="DA37" s="75"/>
      <c r="DB37" s="75"/>
      <c r="DC37" s="75"/>
      <c r="DD37" s="75"/>
      <c r="DE37" s="75"/>
      <c r="DF37" s="75"/>
      <c r="DG37" s="75"/>
      <c r="DH37" s="76"/>
      <c r="DI37" s="77" t="s">
        <v>86</v>
      </c>
      <c r="DJ37" s="77"/>
      <c r="DK37" s="77"/>
      <c r="DL37" s="77"/>
      <c r="DM37" s="77"/>
      <c r="DN37" s="77"/>
      <c r="DO37" s="77"/>
      <c r="DP37" s="77"/>
      <c r="DQ37" s="77"/>
      <c r="DR37" s="78"/>
      <c r="DS37" s="79">
        <f t="shared" ref="DS37:DS53" si="0">CM37</f>
        <v>352129</v>
      </c>
      <c r="DT37" s="80"/>
      <c r="DU37" s="80"/>
      <c r="DV37" s="80"/>
      <c r="DW37" s="80"/>
      <c r="DX37" s="80"/>
      <c r="DY37" s="80"/>
      <c r="DZ37" s="80"/>
      <c r="EA37" s="80"/>
      <c r="EB37" s="80"/>
      <c r="EC37" s="80"/>
      <c r="ED37" s="81"/>
      <c r="EE37" s="74" t="s">
        <v>80</v>
      </c>
      <c r="EF37" s="75"/>
      <c r="EG37" s="75"/>
      <c r="EH37" s="75"/>
      <c r="EI37" s="75"/>
      <c r="EJ37" s="75"/>
      <c r="EK37" s="75"/>
      <c r="EL37" s="75"/>
      <c r="EM37" s="75"/>
      <c r="EN37" s="76"/>
      <c r="EO37" s="77" t="s">
        <v>86</v>
      </c>
      <c r="EP37" s="77"/>
      <c r="EQ37" s="77"/>
      <c r="ER37" s="77"/>
      <c r="ES37" s="77"/>
      <c r="ET37" s="77"/>
      <c r="EU37" s="77"/>
      <c r="EV37" s="77"/>
      <c r="EW37" s="77"/>
      <c r="EX37" s="78"/>
    </row>
    <row r="38" spans="1:154" s="22" customFormat="1" ht="12.75" customHeight="1" thickBot="1">
      <c r="A38" s="106" t="s">
        <v>77</v>
      </c>
      <c r="B38" s="89"/>
      <c r="C38" s="89"/>
      <c r="D38" s="89"/>
      <c r="E38" s="89"/>
      <c r="F38" s="89"/>
      <c r="G38" s="89"/>
      <c r="H38" s="89"/>
      <c r="I38" s="89"/>
      <c r="J38" s="90"/>
      <c r="K38" s="88" t="s">
        <v>78</v>
      </c>
      <c r="L38" s="89"/>
      <c r="M38" s="89"/>
      <c r="N38" s="89"/>
      <c r="O38" s="89"/>
      <c r="P38" s="89"/>
      <c r="Q38" s="89"/>
      <c r="R38" s="89"/>
      <c r="S38" s="89"/>
      <c r="T38" s="90"/>
      <c r="U38" s="88" t="s">
        <v>82</v>
      </c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90"/>
      <c r="AH38" s="88" t="s">
        <v>81</v>
      </c>
      <c r="AI38" s="89"/>
      <c r="AJ38" s="89"/>
      <c r="AK38" s="89"/>
      <c r="AL38" s="89"/>
      <c r="AM38" s="89"/>
      <c r="AN38" s="89"/>
      <c r="AO38" s="89"/>
      <c r="AP38" s="90"/>
      <c r="AQ38" s="88" t="s">
        <v>89</v>
      </c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90"/>
      <c r="BG38" s="71">
        <f>Лист1!AD41</f>
        <v>106342.958</v>
      </c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9"/>
      <c r="BS38" s="74" t="s">
        <v>80</v>
      </c>
      <c r="BT38" s="75"/>
      <c r="BU38" s="75"/>
      <c r="BV38" s="75"/>
      <c r="BW38" s="75"/>
      <c r="BX38" s="75"/>
      <c r="BY38" s="75"/>
      <c r="BZ38" s="75"/>
      <c r="CA38" s="75"/>
      <c r="CB38" s="76"/>
      <c r="CC38" s="77" t="s">
        <v>86</v>
      </c>
      <c r="CD38" s="77"/>
      <c r="CE38" s="77"/>
      <c r="CF38" s="77"/>
      <c r="CG38" s="77"/>
      <c r="CH38" s="77"/>
      <c r="CI38" s="77"/>
      <c r="CJ38" s="77"/>
      <c r="CK38" s="77"/>
      <c r="CL38" s="78"/>
      <c r="CM38" s="79">
        <v>106343</v>
      </c>
      <c r="CN38" s="80"/>
      <c r="CO38" s="80"/>
      <c r="CP38" s="80"/>
      <c r="CQ38" s="80"/>
      <c r="CR38" s="80"/>
      <c r="CS38" s="80"/>
      <c r="CT38" s="80"/>
      <c r="CU38" s="80"/>
      <c r="CV38" s="80"/>
      <c r="CW38" s="80"/>
      <c r="CX38" s="81"/>
      <c r="CY38" s="74" t="s">
        <v>80</v>
      </c>
      <c r="CZ38" s="75"/>
      <c r="DA38" s="75"/>
      <c r="DB38" s="75"/>
      <c r="DC38" s="75"/>
      <c r="DD38" s="75"/>
      <c r="DE38" s="75"/>
      <c r="DF38" s="75"/>
      <c r="DG38" s="75"/>
      <c r="DH38" s="76"/>
      <c r="DI38" s="77" t="s">
        <v>86</v>
      </c>
      <c r="DJ38" s="77"/>
      <c r="DK38" s="77"/>
      <c r="DL38" s="77"/>
      <c r="DM38" s="77"/>
      <c r="DN38" s="77"/>
      <c r="DO38" s="77"/>
      <c r="DP38" s="77"/>
      <c r="DQ38" s="77"/>
      <c r="DR38" s="78"/>
      <c r="DS38" s="79">
        <f t="shared" si="0"/>
        <v>106343</v>
      </c>
      <c r="DT38" s="80"/>
      <c r="DU38" s="80"/>
      <c r="DV38" s="80"/>
      <c r="DW38" s="80"/>
      <c r="DX38" s="80"/>
      <c r="DY38" s="80"/>
      <c r="DZ38" s="80"/>
      <c r="EA38" s="80"/>
      <c r="EB38" s="80"/>
      <c r="EC38" s="80"/>
      <c r="ED38" s="81"/>
      <c r="EE38" s="74" t="s">
        <v>80</v>
      </c>
      <c r="EF38" s="75"/>
      <c r="EG38" s="75"/>
      <c r="EH38" s="75"/>
      <c r="EI38" s="75"/>
      <c r="EJ38" s="75"/>
      <c r="EK38" s="75"/>
      <c r="EL38" s="75"/>
      <c r="EM38" s="75"/>
      <c r="EN38" s="76"/>
      <c r="EO38" s="77" t="s">
        <v>86</v>
      </c>
      <c r="EP38" s="77"/>
      <c r="EQ38" s="77"/>
      <c r="ER38" s="77"/>
      <c r="ES38" s="77"/>
      <c r="ET38" s="77"/>
      <c r="EU38" s="77"/>
      <c r="EV38" s="77"/>
      <c r="EW38" s="77"/>
      <c r="EX38" s="78"/>
    </row>
    <row r="39" spans="1:154" s="22" customFormat="1" ht="12.75" customHeight="1" thickBot="1">
      <c r="A39" s="106" t="s">
        <v>77</v>
      </c>
      <c r="B39" s="89"/>
      <c r="C39" s="89"/>
      <c r="D39" s="89"/>
      <c r="E39" s="89"/>
      <c r="F39" s="89"/>
      <c r="G39" s="89"/>
      <c r="H39" s="89"/>
      <c r="I39" s="89"/>
      <c r="J39" s="90"/>
      <c r="K39" s="88" t="s">
        <v>78</v>
      </c>
      <c r="L39" s="89"/>
      <c r="M39" s="89"/>
      <c r="N39" s="89"/>
      <c r="O39" s="89"/>
      <c r="P39" s="89"/>
      <c r="Q39" s="89"/>
      <c r="R39" s="89"/>
      <c r="S39" s="89"/>
      <c r="T39" s="90"/>
      <c r="U39" s="88" t="s">
        <v>302</v>
      </c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90"/>
      <c r="AH39" s="88" t="s">
        <v>79</v>
      </c>
      <c r="AI39" s="89"/>
      <c r="AJ39" s="89"/>
      <c r="AK39" s="89"/>
      <c r="AL39" s="89"/>
      <c r="AM39" s="89"/>
      <c r="AN39" s="89"/>
      <c r="AO39" s="89"/>
      <c r="AP39" s="90"/>
      <c r="AQ39" s="88" t="s">
        <v>88</v>
      </c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90"/>
      <c r="BG39" s="107">
        <f>Лист1!AN50</f>
        <v>660000</v>
      </c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9"/>
      <c r="BS39" s="74" t="s">
        <v>80</v>
      </c>
      <c r="BT39" s="75"/>
      <c r="BU39" s="75"/>
      <c r="BV39" s="75"/>
      <c r="BW39" s="75"/>
      <c r="BX39" s="75"/>
      <c r="BY39" s="75"/>
      <c r="BZ39" s="75"/>
      <c r="CA39" s="75"/>
      <c r="CB39" s="76"/>
      <c r="CC39" s="77" t="s">
        <v>86</v>
      </c>
      <c r="CD39" s="77"/>
      <c r="CE39" s="77"/>
      <c r="CF39" s="77"/>
      <c r="CG39" s="77"/>
      <c r="CH39" s="77"/>
      <c r="CI39" s="77"/>
      <c r="CJ39" s="77"/>
      <c r="CK39" s="77"/>
      <c r="CL39" s="78"/>
      <c r="CM39" s="79">
        <v>660000</v>
      </c>
      <c r="CN39" s="80"/>
      <c r="CO39" s="80"/>
      <c r="CP39" s="80"/>
      <c r="CQ39" s="80"/>
      <c r="CR39" s="80"/>
      <c r="CS39" s="80"/>
      <c r="CT39" s="80"/>
      <c r="CU39" s="80"/>
      <c r="CV39" s="80"/>
      <c r="CW39" s="80"/>
      <c r="CX39" s="81"/>
      <c r="CY39" s="74" t="s">
        <v>80</v>
      </c>
      <c r="CZ39" s="75"/>
      <c r="DA39" s="75"/>
      <c r="DB39" s="75"/>
      <c r="DC39" s="75"/>
      <c r="DD39" s="75"/>
      <c r="DE39" s="75"/>
      <c r="DF39" s="75"/>
      <c r="DG39" s="75"/>
      <c r="DH39" s="76"/>
      <c r="DI39" s="77" t="s">
        <v>86</v>
      </c>
      <c r="DJ39" s="77"/>
      <c r="DK39" s="77"/>
      <c r="DL39" s="77"/>
      <c r="DM39" s="77"/>
      <c r="DN39" s="77"/>
      <c r="DO39" s="77"/>
      <c r="DP39" s="77"/>
      <c r="DQ39" s="77"/>
      <c r="DR39" s="78"/>
      <c r="DS39" s="79">
        <f t="shared" si="0"/>
        <v>660000</v>
      </c>
      <c r="DT39" s="80"/>
      <c r="DU39" s="80"/>
      <c r="DV39" s="80"/>
      <c r="DW39" s="80"/>
      <c r="DX39" s="80"/>
      <c r="DY39" s="80"/>
      <c r="DZ39" s="80"/>
      <c r="EA39" s="80"/>
      <c r="EB39" s="80"/>
      <c r="EC39" s="80"/>
      <c r="ED39" s="81"/>
      <c r="EE39" s="74" t="s">
        <v>80</v>
      </c>
      <c r="EF39" s="75"/>
      <c r="EG39" s="75"/>
      <c r="EH39" s="75"/>
      <c r="EI39" s="75"/>
      <c r="EJ39" s="75"/>
      <c r="EK39" s="75"/>
      <c r="EL39" s="75"/>
      <c r="EM39" s="75"/>
      <c r="EN39" s="76"/>
      <c r="EO39" s="77" t="s">
        <v>86</v>
      </c>
      <c r="EP39" s="77"/>
      <c r="EQ39" s="77"/>
      <c r="ER39" s="77"/>
      <c r="ES39" s="77"/>
      <c r="ET39" s="77"/>
      <c r="EU39" s="77"/>
      <c r="EV39" s="77"/>
      <c r="EW39" s="77"/>
      <c r="EX39" s="78"/>
    </row>
    <row r="40" spans="1:154" s="22" customFormat="1" ht="12.75" customHeight="1" thickBot="1">
      <c r="A40" s="106" t="s">
        <v>77</v>
      </c>
      <c r="B40" s="89"/>
      <c r="C40" s="89"/>
      <c r="D40" s="89"/>
      <c r="E40" s="89"/>
      <c r="F40" s="89"/>
      <c r="G40" s="89"/>
      <c r="H40" s="89"/>
      <c r="I40" s="89"/>
      <c r="J40" s="90"/>
      <c r="K40" s="88" t="s">
        <v>78</v>
      </c>
      <c r="L40" s="89"/>
      <c r="M40" s="89"/>
      <c r="N40" s="89"/>
      <c r="O40" s="89"/>
      <c r="P40" s="89"/>
      <c r="Q40" s="89"/>
      <c r="R40" s="89"/>
      <c r="S40" s="89"/>
      <c r="T40" s="90"/>
      <c r="U40" s="88" t="s">
        <v>302</v>
      </c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90"/>
      <c r="AH40" s="88" t="s">
        <v>81</v>
      </c>
      <c r="AI40" s="89"/>
      <c r="AJ40" s="89"/>
      <c r="AK40" s="89"/>
      <c r="AL40" s="89"/>
      <c r="AM40" s="89"/>
      <c r="AN40" s="89"/>
      <c r="AO40" s="89"/>
      <c r="AP40" s="90"/>
      <c r="AQ40" s="88" t="s">
        <v>89</v>
      </c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90"/>
      <c r="BG40" s="107">
        <f>Лист1!AD57</f>
        <v>199320</v>
      </c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9"/>
      <c r="BS40" s="74" t="s">
        <v>80</v>
      </c>
      <c r="BT40" s="75"/>
      <c r="BU40" s="75"/>
      <c r="BV40" s="75"/>
      <c r="BW40" s="75"/>
      <c r="BX40" s="75"/>
      <c r="BY40" s="75"/>
      <c r="BZ40" s="75"/>
      <c r="CA40" s="75"/>
      <c r="CB40" s="76"/>
      <c r="CC40" s="77" t="s">
        <v>86</v>
      </c>
      <c r="CD40" s="77"/>
      <c r="CE40" s="77"/>
      <c r="CF40" s="77"/>
      <c r="CG40" s="77"/>
      <c r="CH40" s="77"/>
      <c r="CI40" s="77"/>
      <c r="CJ40" s="77"/>
      <c r="CK40" s="77"/>
      <c r="CL40" s="78"/>
      <c r="CM40" s="79">
        <v>199320</v>
      </c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1"/>
      <c r="CY40" s="74" t="s">
        <v>80</v>
      </c>
      <c r="CZ40" s="75"/>
      <c r="DA40" s="75"/>
      <c r="DB40" s="75"/>
      <c r="DC40" s="75"/>
      <c r="DD40" s="75"/>
      <c r="DE40" s="75"/>
      <c r="DF40" s="75"/>
      <c r="DG40" s="75"/>
      <c r="DH40" s="76"/>
      <c r="DI40" s="77" t="s">
        <v>86</v>
      </c>
      <c r="DJ40" s="77"/>
      <c r="DK40" s="77"/>
      <c r="DL40" s="77"/>
      <c r="DM40" s="77"/>
      <c r="DN40" s="77"/>
      <c r="DO40" s="77"/>
      <c r="DP40" s="77"/>
      <c r="DQ40" s="77"/>
      <c r="DR40" s="78"/>
      <c r="DS40" s="79">
        <f t="shared" si="0"/>
        <v>199320</v>
      </c>
      <c r="DT40" s="80"/>
      <c r="DU40" s="80"/>
      <c r="DV40" s="80"/>
      <c r="DW40" s="80"/>
      <c r="DX40" s="80"/>
      <c r="DY40" s="80"/>
      <c r="DZ40" s="80"/>
      <c r="EA40" s="80"/>
      <c r="EB40" s="80"/>
      <c r="EC40" s="80"/>
      <c r="ED40" s="81"/>
      <c r="EE40" s="74" t="s">
        <v>80</v>
      </c>
      <c r="EF40" s="75"/>
      <c r="EG40" s="75"/>
      <c r="EH40" s="75"/>
      <c r="EI40" s="75"/>
      <c r="EJ40" s="75"/>
      <c r="EK40" s="75"/>
      <c r="EL40" s="75"/>
      <c r="EM40" s="75"/>
      <c r="EN40" s="76"/>
      <c r="EO40" s="77" t="s">
        <v>86</v>
      </c>
      <c r="EP40" s="77"/>
      <c r="EQ40" s="77"/>
      <c r="ER40" s="77"/>
      <c r="ES40" s="77"/>
      <c r="ET40" s="77"/>
      <c r="EU40" s="77"/>
      <c r="EV40" s="77"/>
      <c r="EW40" s="77"/>
      <c r="EX40" s="78"/>
    </row>
    <row r="41" spans="1:154" s="22" customFormat="1" ht="12.75" customHeight="1" thickBot="1">
      <c r="A41" s="106" t="s">
        <v>77</v>
      </c>
      <c r="B41" s="89"/>
      <c r="C41" s="89"/>
      <c r="D41" s="89"/>
      <c r="E41" s="89"/>
      <c r="F41" s="89"/>
      <c r="G41" s="89"/>
      <c r="H41" s="89"/>
      <c r="I41" s="89"/>
      <c r="J41" s="90"/>
      <c r="K41" s="88" t="s">
        <v>78</v>
      </c>
      <c r="L41" s="89"/>
      <c r="M41" s="89"/>
      <c r="N41" s="89"/>
      <c r="O41" s="89"/>
      <c r="P41" s="89"/>
      <c r="Q41" s="89"/>
      <c r="R41" s="89"/>
      <c r="S41" s="89"/>
      <c r="T41" s="90"/>
      <c r="U41" s="88">
        <v>1940202230</v>
      </c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90"/>
      <c r="AH41" s="88" t="s">
        <v>83</v>
      </c>
      <c r="AI41" s="89"/>
      <c r="AJ41" s="89"/>
      <c r="AK41" s="89"/>
      <c r="AL41" s="89"/>
      <c r="AM41" s="89"/>
      <c r="AN41" s="89"/>
      <c r="AO41" s="89"/>
      <c r="AP41" s="90"/>
      <c r="AQ41" s="88" t="s">
        <v>87</v>
      </c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90"/>
      <c r="BG41" s="107">
        <f>Лист1!AN79</f>
        <v>1140000</v>
      </c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9"/>
      <c r="BS41" s="74" t="s">
        <v>80</v>
      </c>
      <c r="BT41" s="75"/>
      <c r="BU41" s="75"/>
      <c r="BV41" s="75"/>
      <c r="BW41" s="75"/>
      <c r="BX41" s="75"/>
      <c r="BY41" s="75"/>
      <c r="BZ41" s="75"/>
      <c r="CA41" s="75"/>
      <c r="CB41" s="76"/>
      <c r="CC41" s="77" t="s">
        <v>86</v>
      </c>
      <c r="CD41" s="77"/>
      <c r="CE41" s="77"/>
      <c r="CF41" s="77"/>
      <c r="CG41" s="77"/>
      <c r="CH41" s="77"/>
      <c r="CI41" s="77"/>
      <c r="CJ41" s="77"/>
      <c r="CK41" s="77"/>
      <c r="CL41" s="78"/>
      <c r="CM41" s="79">
        <v>1140000</v>
      </c>
      <c r="CN41" s="80"/>
      <c r="CO41" s="80"/>
      <c r="CP41" s="80"/>
      <c r="CQ41" s="80"/>
      <c r="CR41" s="80"/>
      <c r="CS41" s="80"/>
      <c r="CT41" s="80"/>
      <c r="CU41" s="80"/>
      <c r="CV41" s="80"/>
      <c r="CW41" s="80"/>
      <c r="CX41" s="81"/>
      <c r="CY41" s="74" t="s">
        <v>80</v>
      </c>
      <c r="CZ41" s="75"/>
      <c r="DA41" s="75"/>
      <c r="DB41" s="75"/>
      <c r="DC41" s="75"/>
      <c r="DD41" s="75"/>
      <c r="DE41" s="75"/>
      <c r="DF41" s="75"/>
      <c r="DG41" s="75"/>
      <c r="DH41" s="76"/>
      <c r="DI41" s="77" t="s">
        <v>86</v>
      </c>
      <c r="DJ41" s="77"/>
      <c r="DK41" s="77"/>
      <c r="DL41" s="77"/>
      <c r="DM41" s="77"/>
      <c r="DN41" s="77"/>
      <c r="DO41" s="77"/>
      <c r="DP41" s="77"/>
      <c r="DQ41" s="77"/>
      <c r="DR41" s="78"/>
      <c r="DS41" s="79">
        <f t="shared" si="0"/>
        <v>1140000</v>
      </c>
      <c r="DT41" s="80"/>
      <c r="DU41" s="80"/>
      <c r="DV41" s="80"/>
      <c r="DW41" s="80"/>
      <c r="DX41" s="80"/>
      <c r="DY41" s="80"/>
      <c r="DZ41" s="80"/>
      <c r="EA41" s="80"/>
      <c r="EB41" s="80"/>
      <c r="EC41" s="80"/>
      <c r="ED41" s="81"/>
      <c r="EE41" s="74" t="s">
        <v>80</v>
      </c>
      <c r="EF41" s="75"/>
      <c r="EG41" s="75"/>
      <c r="EH41" s="75"/>
      <c r="EI41" s="75"/>
      <c r="EJ41" s="75"/>
      <c r="EK41" s="75"/>
      <c r="EL41" s="75"/>
      <c r="EM41" s="75"/>
      <c r="EN41" s="76"/>
      <c r="EO41" s="77" t="s">
        <v>86</v>
      </c>
      <c r="EP41" s="77"/>
      <c r="EQ41" s="77"/>
      <c r="ER41" s="77"/>
      <c r="ES41" s="77"/>
      <c r="ET41" s="77"/>
      <c r="EU41" s="77"/>
      <c r="EV41" s="77"/>
      <c r="EW41" s="77"/>
      <c r="EX41" s="78"/>
    </row>
    <row r="42" spans="1:154" s="22" customFormat="1" ht="12.75" customHeight="1" thickBot="1">
      <c r="A42" s="106" t="s">
        <v>77</v>
      </c>
      <c r="B42" s="89"/>
      <c r="C42" s="89"/>
      <c r="D42" s="89"/>
      <c r="E42" s="89"/>
      <c r="F42" s="89"/>
      <c r="G42" s="89"/>
      <c r="H42" s="89"/>
      <c r="I42" s="89"/>
      <c r="J42" s="90"/>
      <c r="K42" s="88" t="s">
        <v>78</v>
      </c>
      <c r="L42" s="89"/>
      <c r="M42" s="89"/>
      <c r="N42" s="89"/>
      <c r="O42" s="89"/>
      <c r="P42" s="89"/>
      <c r="Q42" s="89"/>
      <c r="R42" s="89"/>
      <c r="S42" s="89"/>
      <c r="T42" s="90"/>
      <c r="U42" s="88">
        <v>1940202250</v>
      </c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90"/>
      <c r="AH42" s="88" t="s">
        <v>83</v>
      </c>
      <c r="AI42" s="89"/>
      <c r="AJ42" s="89"/>
      <c r="AK42" s="89"/>
      <c r="AL42" s="89"/>
      <c r="AM42" s="89"/>
      <c r="AN42" s="89"/>
      <c r="AO42" s="89"/>
      <c r="AP42" s="90"/>
      <c r="AQ42" s="88" t="s">
        <v>91</v>
      </c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90"/>
      <c r="BG42" s="107">
        <f>Лист1!AQ97</f>
        <v>281318</v>
      </c>
      <c r="BH42" s="108"/>
      <c r="BI42" s="108"/>
      <c r="BJ42" s="108"/>
      <c r="BK42" s="108"/>
      <c r="BL42" s="108"/>
      <c r="BM42" s="108"/>
      <c r="BN42" s="108"/>
      <c r="BO42" s="108"/>
      <c r="BP42" s="108"/>
      <c r="BQ42" s="108"/>
      <c r="BR42" s="109"/>
      <c r="BS42" s="74" t="s">
        <v>80</v>
      </c>
      <c r="BT42" s="75"/>
      <c r="BU42" s="75"/>
      <c r="BV42" s="75"/>
      <c r="BW42" s="75"/>
      <c r="BX42" s="75"/>
      <c r="BY42" s="75"/>
      <c r="BZ42" s="75"/>
      <c r="CA42" s="75"/>
      <c r="CB42" s="76"/>
      <c r="CC42" s="77" t="s">
        <v>86</v>
      </c>
      <c r="CD42" s="77"/>
      <c r="CE42" s="77"/>
      <c r="CF42" s="77"/>
      <c r="CG42" s="77"/>
      <c r="CH42" s="77"/>
      <c r="CI42" s="77"/>
      <c r="CJ42" s="77"/>
      <c r="CK42" s="77"/>
      <c r="CL42" s="78"/>
      <c r="CM42" s="79">
        <v>0</v>
      </c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1"/>
      <c r="CY42" s="74" t="s">
        <v>80</v>
      </c>
      <c r="CZ42" s="75"/>
      <c r="DA42" s="75"/>
      <c r="DB42" s="75"/>
      <c r="DC42" s="75"/>
      <c r="DD42" s="75"/>
      <c r="DE42" s="75"/>
      <c r="DF42" s="75"/>
      <c r="DG42" s="75"/>
      <c r="DH42" s="76"/>
      <c r="DI42" s="77" t="s">
        <v>86</v>
      </c>
      <c r="DJ42" s="77"/>
      <c r="DK42" s="77"/>
      <c r="DL42" s="77"/>
      <c r="DM42" s="77"/>
      <c r="DN42" s="77"/>
      <c r="DO42" s="77"/>
      <c r="DP42" s="77"/>
      <c r="DQ42" s="77"/>
      <c r="DR42" s="78"/>
      <c r="DS42" s="79">
        <f t="shared" si="0"/>
        <v>0</v>
      </c>
      <c r="DT42" s="80"/>
      <c r="DU42" s="80"/>
      <c r="DV42" s="80"/>
      <c r="DW42" s="80"/>
      <c r="DX42" s="80"/>
      <c r="DY42" s="80"/>
      <c r="DZ42" s="80"/>
      <c r="EA42" s="80"/>
      <c r="EB42" s="80"/>
      <c r="EC42" s="80"/>
      <c r="ED42" s="81"/>
      <c r="EE42" s="74" t="s">
        <v>80</v>
      </c>
      <c r="EF42" s="75"/>
      <c r="EG42" s="75"/>
      <c r="EH42" s="75"/>
      <c r="EI42" s="75"/>
      <c r="EJ42" s="75"/>
      <c r="EK42" s="75"/>
      <c r="EL42" s="75"/>
      <c r="EM42" s="75"/>
      <c r="EN42" s="76"/>
      <c r="EO42" s="77" t="s">
        <v>86</v>
      </c>
      <c r="EP42" s="77"/>
      <c r="EQ42" s="77"/>
      <c r="ER42" s="77"/>
      <c r="ES42" s="77"/>
      <c r="ET42" s="77"/>
      <c r="EU42" s="77"/>
      <c r="EV42" s="77"/>
      <c r="EW42" s="77"/>
      <c r="EX42" s="78"/>
    </row>
    <row r="43" spans="1:154" s="22" customFormat="1" ht="12.75" customHeight="1" thickBot="1">
      <c r="A43" s="106" t="s">
        <v>77</v>
      </c>
      <c r="B43" s="89"/>
      <c r="C43" s="89"/>
      <c r="D43" s="89"/>
      <c r="E43" s="89"/>
      <c r="F43" s="89"/>
      <c r="G43" s="89"/>
      <c r="H43" s="89"/>
      <c r="I43" s="89"/>
      <c r="J43" s="90"/>
      <c r="K43" s="88" t="s">
        <v>78</v>
      </c>
      <c r="L43" s="89"/>
      <c r="M43" s="89"/>
      <c r="N43" s="89"/>
      <c r="O43" s="89"/>
      <c r="P43" s="89"/>
      <c r="Q43" s="89"/>
      <c r="R43" s="89"/>
      <c r="S43" s="89"/>
      <c r="T43" s="90"/>
      <c r="U43" s="88">
        <v>1940202260</v>
      </c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90"/>
      <c r="AH43" s="88" t="s">
        <v>83</v>
      </c>
      <c r="AI43" s="89"/>
      <c r="AJ43" s="89"/>
      <c r="AK43" s="89"/>
      <c r="AL43" s="89"/>
      <c r="AM43" s="89"/>
      <c r="AN43" s="89"/>
      <c r="AO43" s="89"/>
      <c r="AP43" s="90"/>
      <c r="AQ43" s="88" t="s">
        <v>90</v>
      </c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90"/>
      <c r="BG43" s="181">
        <f>Лист1!AQ108-Лист1!AQ103</f>
        <v>78310</v>
      </c>
      <c r="BH43" s="182"/>
      <c r="BI43" s="182"/>
      <c r="BJ43" s="182"/>
      <c r="BK43" s="182"/>
      <c r="BL43" s="182"/>
      <c r="BM43" s="182"/>
      <c r="BN43" s="182"/>
      <c r="BO43" s="182"/>
      <c r="BP43" s="182"/>
      <c r="BQ43" s="182"/>
      <c r="BR43" s="183"/>
      <c r="BS43" s="74" t="s">
        <v>80</v>
      </c>
      <c r="BT43" s="75"/>
      <c r="BU43" s="75"/>
      <c r="BV43" s="75"/>
      <c r="BW43" s="75"/>
      <c r="BX43" s="75"/>
      <c r="BY43" s="75"/>
      <c r="BZ43" s="75"/>
      <c r="CA43" s="75"/>
      <c r="CB43" s="76"/>
      <c r="CC43" s="77" t="s">
        <v>86</v>
      </c>
      <c r="CD43" s="77"/>
      <c r="CE43" s="77"/>
      <c r="CF43" s="77"/>
      <c r="CG43" s="77"/>
      <c r="CH43" s="77"/>
      <c r="CI43" s="77"/>
      <c r="CJ43" s="77"/>
      <c r="CK43" s="77"/>
      <c r="CL43" s="78"/>
      <c r="CM43" s="79">
        <v>0</v>
      </c>
      <c r="CN43" s="80"/>
      <c r="CO43" s="80"/>
      <c r="CP43" s="80"/>
      <c r="CQ43" s="80"/>
      <c r="CR43" s="80"/>
      <c r="CS43" s="80"/>
      <c r="CT43" s="80"/>
      <c r="CU43" s="80"/>
      <c r="CV43" s="80"/>
      <c r="CW43" s="80"/>
      <c r="CX43" s="81"/>
      <c r="CY43" s="74" t="s">
        <v>80</v>
      </c>
      <c r="CZ43" s="75"/>
      <c r="DA43" s="75"/>
      <c r="DB43" s="75"/>
      <c r="DC43" s="75"/>
      <c r="DD43" s="75"/>
      <c r="DE43" s="75"/>
      <c r="DF43" s="75"/>
      <c r="DG43" s="75"/>
      <c r="DH43" s="76"/>
      <c r="DI43" s="77" t="s">
        <v>86</v>
      </c>
      <c r="DJ43" s="77"/>
      <c r="DK43" s="77"/>
      <c r="DL43" s="77"/>
      <c r="DM43" s="77"/>
      <c r="DN43" s="77"/>
      <c r="DO43" s="77"/>
      <c r="DP43" s="77"/>
      <c r="DQ43" s="77"/>
      <c r="DR43" s="78"/>
      <c r="DS43" s="79">
        <f t="shared" si="0"/>
        <v>0</v>
      </c>
      <c r="DT43" s="80"/>
      <c r="DU43" s="80"/>
      <c r="DV43" s="80"/>
      <c r="DW43" s="80"/>
      <c r="DX43" s="80"/>
      <c r="DY43" s="80"/>
      <c r="DZ43" s="80"/>
      <c r="EA43" s="80"/>
      <c r="EB43" s="80"/>
      <c r="EC43" s="80"/>
      <c r="ED43" s="81"/>
      <c r="EE43" s="74" t="s">
        <v>80</v>
      </c>
      <c r="EF43" s="75"/>
      <c r="EG43" s="75"/>
      <c r="EH43" s="75"/>
      <c r="EI43" s="75"/>
      <c r="EJ43" s="75"/>
      <c r="EK43" s="75"/>
      <c r="EL43" s="75"/>
      <c r="EM43" s="75"/>
      <c r="EN43" s="76"/>
      <c r="EO43" s="77" t="s">
        <v>86</v>
      </c>
      <c r="EP43" s="77"/>
      <c r="EQ43" s="77"/>
      <c r="ER43" s="77"/>
      <c r="ES43" s="77"/>
      <c r="ET43" s="77"/>
      <c r="EU43" s="77"/>
      <c r="EV43" s="77"/>
      <c r="EW43" s="77"/>
      <c r="EX43" s="78"/>
    </row>
    <row r="44" spans="1:154" s="22" customFormat="1" ht="12.75" customHeight="1" thickBot="1">
      <c r="A44" s="106" t="s">
        <v>77</v>
      </c>
      <c r="B44" s="89"/>
      <c r="C44" s="89"/>
      <c r="D44" s="89"/>
      <c r="E44" s="89"/>
      <c r="F44" s="89"/>
      <c r="G44" s="89"/>
      <c r="H44" s="89"/>
      <c r="I44" s="89"/>
      <c r="J44" s="90"/>
      <c r="K44" s="88" t="s">
        <v>78</v>
      </c>
      <c r="L44" s="89"/>
      <c r="M44" s="89"/>
      <c r="N44" s="89"/>
      <c r="O44" s="89"/>
      <c r="P44" s="89"/>
      <c r="Q44" s="89"/>
      <c r="R44" s="89"/>
      <c r="S44" s="89"/>
      <c r="T44" s="90"/>
      <c r="U44" s="83" t="s">
        <v>303</v>
      </c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8"/>
      <c r="AH44" s="88" t="s">
        <v>83</v>
      </c>
      <c r="AI44" s="89"/>
      <c r="AJ44" s="89"/>
      <c r="AK44" s="89"/>
      <c r="AL44" s="89"/>
      <c r="AM44" s="89"/>
      <c r="AN44" s="89"/>
      <c r="AO44" s="89"/>
      <c r="AP44" s="90"/>
      <c r="AQ44" s="88" t="s">
        <v>90</v>
      </c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90"/>
      <c r="BG44" s="107">
        <f>Лист1!AQ103</f>
        <v>198129</v>
      </c>
      <c r="BH44" s="108"/>
      <c r="BI44" s="108"/>
      <c r="BJ44" s="108"/>
      <c r="BK44" s="108"/>
      <c r="BL44" s="108"/>
      <c r="BM44" s="108"/>
      <c r="BN44" s="108"/>
      <c r="BO44" s="108"/>
      <c r="BP44" s="108"/>
      <c r="BQ44" s="108"/>
      <c r="BR44" s="109"/>
      <c r="BS44" s="74" t="s">
        <v>80</v>
      </c>
      <c r="BT44" s="75"/>
      <c r="BU44" s="75"/>
      <c r="BV44" s="75"/>
      <c r="BW44" s="75"/>
      <c r="BX44" s="75"/>
      <c r="BY44" s="75"/>
      <c r="BZ44" s="75"/>
      <c r="CA44" s="75"/>
      <c r="CB44" s="76"/>
      <c r="CC44" s="77" t="s">
        <v>86</v>
      </c>
      <c r="CD44" s="77"/>
      <c r="CE44" s="77"/>
      <c r="CF44" s="77"/>
      <c r="CG44" s="77"/>
      <c r="CH44" s="77"/>
      <c r="CI44" s="77"/>
      <c r="CJ44" s="77"/>
      <c r="CK44" s="77"/>
      <c r="CL44" s="78"/>
      <c r="CM44" s="79">
        <v>214629</v>
      </c>
      <c r="CN44" s="80"/>
      <c r="CO44" s="80"/>
      <c r="CP44" s="80"/>
      <c r="CQ44" s="80"/>
      <c r="CR44" s="80"/>
      <c r="CS44" s="80"/>
      <c r="CT44" s="80"/>
      <c r="CU44" s="80"/>
      <c r="CV44" s="80"/>
      <c r="CW44" s="80"/>
      <c r="CX44" s="81"/>
      <c r="CY44" s="74" t="s">
        <v>80</v>
      </c>
      <c r="CZ44" s="75"/>
      <c r="DA44" s="75"/>
      <c r="DB44" s="75"/>
      <c r="DC44" s="75"/>
      <c r="DD44" s="75"/>
      <c r="DE44" s="75"/>
      <c r="DF44" s="75"/>
      <c r="DG44" s="75"/>
      <c r="DH44" s="76"/>
      <c r="DI44" s="77" t="s">
        <v>86</v>
      </c>
      <c r="DJ44" s="77"/>
      <c r="DK44" s="77"/>
      <c r="DL44" s="77"/>
      <c r="DM44" s="77"/>
      <c r="DN44" s="77"/>
      <c r="DO44" s="77"/>
      <c r="DP44" s="77"/>
      <c r="DQ44" s="77"/>
      <c r="DR44" s="78"/>
      <c r="DS44" s="79">
        <f t="shared" si="0"/>
        <v>214629</v>
      </c>
      <c r="DT44" s="80"/>
      <c r="DU44" s="80"/>
      <c r="DV44" s="80"/>
      <c r="DW44" s="80"/>
      <c r="DX44" s="80"/>
      <c r="DY44" s="80"/>
      <c r="DZ44" s="80"/>
      <c r="EA44" s="80"/>
      <c r="EB44" s="80"/>
      <c r="EC44" s="80"/>
      <c r="ED44" s="81"/>
      <c r="EE44" s="74" t="s">
        <v>80</v>
      </c>
      <c r="EF44" s="75"/>
      <c r="EG44" s="75"/>
      <c r="EH44" s="75"/>
      <c r="EI44" s="75"/>
      <c r="EJ44" s="75"/>
      <c r="EK44" s="75"/>
      <c r="EL44" s="75"/>
      <c r="EM44" s="75"/>
      <c r="EN44" s="76"/>
      <c r="EO44" s="77" t="s">
        <v>86</v>
      </c>
      <c r="EP44" s="77"/>
      <c r="EQ44" s="77"/>
      <c r="ER44" s="77"/>
      <c r="ES44" s="77"/>
      <c r="ET44" s="77"/>
      <c r="EU44" s="77"/>
      <c r="EV44" s="77"/>
      <c r="EW44" s="77"/>
      <c r="EX44" s="78"/>
    </row>
    <row r="45" spans="1:154" s="22" customFormat="1" ht="12.75" customHeight="1" thickBot="1">
      <c r="A45" s="106" t="s">
        <v>77</v>
      </c>
      <c r="B45" s="89"/>
      <c r="C45" s="89"/>
      <c r="D45" s="89"/>
      <c r="E45" s="89"/>
      <c r="F45" s="89"/>
      <c r="G45" s="89"/>
      <c r="H45" s="89"/>
      <c r="I45" s="89"/>
      <c r="J45" s="90"/>
      <c r="K45" s="88" t="s">
        <v>78</v>
      </c>
      <c r="L45" s="89"/>
      <c r="M45" s="89"/>
      <c r="N45" s="89"/>
      <c r="O45" s="89"/>
      <c r="P45" s="89"/>
      <c r="Q45" s="89"/>
      <c r="R45" s="89"/>
      <c r="S45" s="89"/>
      <c r="T45" s="90"/>
      <c r="U45" s="88">
        <v>1940202270</v>
      </c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90"/>
      <c r="AH45" s="88" t="s">
        <v>83</v>
      </c>
      <c r="AI45" s="89"/>
      <c r="AJ45" s="89"/>
      <c r="AK45" s="89"/>
      <c r="AL45" s="89"/>
      <c r="AM45" s="89"/>
      <c r="AN45" s="89"/>
      <c r="AO45" s="89"/>
      <c r="AP45" s="90"/>
      <c r="AQ45" s="88" t="s">
        <v>280</v>
      </c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90"/>
      <c r="BG45" s="181">
        <f>Лист1!AQ115</f>
        <v>12000</v>
      </c>
      <c r="BH45" s="182"/>
      <c r="BI45" s="182"/>
      <c r="BJ45" s="182"/>
      <c r="BK45" s="182"/>
      <c r="BL45" s="182"/>
      <c r="BM45" s="182"/>
      <c r="BN45" s="182"/>
      <c r="BO45" s="182"/>
      <c r="BP45" s="182"/>
      <c r="BQ45" s="182"/>
      <c r="BR45" s="183"/>
      <c r="BS45" s="74" t="s">
        <v>80</v>
      </c>
      <c r="BT45" s="75"/>
      <c r="BU45" s="75"/>
      <c r="BV45" s="75"/>
      <c r="BW45" s="75"/>
      <c r="BX45" s="75"/>
      <c r="BY45" s="75"/>
      <c r="BZ45" s="75"/>
      <c r="CA45" s="75"/>
      <c r="CB45" s="76"/>
      <c r="CC45" s="77" t="s">
        <v>86</v>
      </c>
      <c r="CD45" s="77"/>
      <c r="CE45" s="77"/>
      <c r="CF45" s="77"/>
      <c r="CG45" s="77"/>
      <c r="CH45" s="77"/>
      <c r="CI45" s="77"/>
      <c r="CJ45" s="77"/>
      <c r="CK45" s="77"/>
      <c r="CL45" s="78"/>
      <c r="CM45" s="79">
        <v>0</v>
      </c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1"/>
      <c r="CY45" s="74" t="s">
        <v>80</v>
      </c>
      <c r="CZ45" s="75"/>
      <c r="DA45" s="75"/>
      <c r="DB45" s="75"/>
      <c r="DC45" s="75"/>
      <c r="DD45" s="75"/>
      <c r="DE45" s="75"/>
      <c r="DF45" s="75"/>
      <c r="DG45" s="75"/>
      <c r="DH45" s="76"/>
      <c r="DI45" s="77" t="s">
        <v>86</v>
      </c>
      <c r="DJ45" s="77"/>
      <c r="DK45" s="77"/>
      <c r="DL45" s="77"/>
      <c r="DM45" s="77"/>
      <c r="DN45" s="77"/>
      <c r="DO45" s="77"/>
      <c r="DP45" s="77"/>
      <c r="DQ45" s="77"/>
      <c r="DR45" s="78"/>
      <c r="DS45" s="79">
        <f t="shared" si="0"/>
        <v>0</v>
      </c>
      <c r="DT45" s="80"/>
      <c r="DU45" s="80"/>
      <c r="DV45" s="80"/>
      <c r="DW45" s="80"/>
      <c r="DX45" s="80"/>
      <c r="DY45" s="80"/>
      <c r="DZ45" s="80"/>
      <c r="EA45" s="80"/>
      <c r="EB45" s="80"/>
      <c r="EC45" s="80"/>
      <c r="ED45" s="81"/>
      <c r="EE45" s="74" t="s">
        <v>80</v>
      </c>
      <c r="EF45" s="75"/>
      <c r="EG45" s="75"/>
      <c r="EH45" s="75"/>
      <c r="EI45" s="75"/>
      <c r="EJ45" s="75"/>
      <c r="EK45" s="75"/>
      <c r="EL45" s="75"/>
      <c r="EM45" s="75"/>
      <c r="EN45" s="76"/>
      <c r="EO45" s="77" t="s">
        <v>86</v>
      </c>
      <c r="EP45" s="77"/>
      <c r="EQ45" s="77"/>
      <c r="ER45" s="77"/>
      <c r="ES45" s="77"/>
      <c r="ET45" s="77"/>
      <c r="EU45" s="77"/>
      <c r="EV45" s="77"/>
      <c r="EW45" s="77"/>
      <c r="EX45" s="78"/>
    </row>
    <row r="46" spans="1:154" s="22" customFormat="1" ht="12.75" customHeight="1" thickBot="1">
      <c r="A46" s="106" t="s">
        <v>77</v>
      </c>
      <c r="B46" s="89"/>
      <c r="C46" s="89"/>
      <c r="D46" s="89"/>
      <c r="E46" s="89"/>
      <c r="F46" s="89"/>
      <c r="G46" s="89"/>
      <c r="H46" s="89"/>
      <c r="I46" s="89"/>
      <c r="J46" s="90"/>
      <c r="K46" s="88" t="s">
        <v>78</v>
      </c>
      <c r="L46" s="89"/>
      <c r="M46" s="89"/>
      <c r="N46" s="89"/>
      <c r="O46" s="89"/>
      <c r="P46" s="89"/>
      <c r="Q46" s="89"/>
      <c r="R46" s="89"/>
      <c r="S46" s="89"/>
      <c r="T46" s="90"/>
      <c r="U46" s="88">
        <v>1940202210</v>
      </c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90"/>
      <c r="AH46" s="88" t="s">
        <v>83</v>
      </c>
      <c r="AI46" s="89"/>
      <c r="AJ46" s="89"/>
      <c r="AK46" s="89"/>
      <c r="AL46" s="89"/>
      <c r="AM46" s="89"/>
      <c r="AN46" s="89"/>
      <c r="AO46" s="89"/>
      <c r="AP46" s="90"/>
      <c r="AQ46" s="88" t="s">
        <v>137</v>
      </c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90"/>
      <c r="BG46" s="107">
        <f>Лист1!AN68</f>
        <v>18000</v>
      </c>
      <c r="BH46" s="108"/>
      <c r="BI46" s="108"/>
      <c r="BJ46" s="108"/>
      <c r="BK46" s="108"/>
      <c r="BL46" s="108"/>
      <c r="BM46" s="108"/>
      <c r="BN46" s="108"/>
      <c r="BO46" s="108"/>
      <c r="BP46" s="108"/>
      <c r="BQ46" s="108"/>
      <c r="BR46" s="109"/>
      <c r="BS46" s="74" t="s">
        <v>80</v>
      </c>
      <c r="BT46" s="75"/>
      <c r="BU46" s="75"/>
      <c r="BV46" s="75"/>
      <c r="BW46" s="75"/>
      <c r="BX46" s="75"/>
      <c r="BY46" s="75"/>
      <c r="BZ46" s="75"/>
      <c r="CA46" s="75"/>
      <c r="CB46" s="76"/>
      <c r="CC46" s="77" t="s">
        <v>86</v>
      </c>
      <c r="CD46" s="77"/>
      <c r="CE46" s="77"/>
      <c r="CF46" s="77"/>
      <c r="CG46" s="77"/>
      <c r="CH46" s="77"/>
      <c r="CI46" s="77"/>
      <c r="CJ46" s="77"/>
      <c r="CK46" s="77"/>
      <c r="CL46" s="78"/>
      <c r="CM46" s="79">
        <v>0</v>
      </c>
      <c r="CN46" s="80"/>
      <c r="CO46" s="80"/>
      <c r="CP46" s="80"/>
      <c r="CQ46" s="80"/>
      <c r="CR46" s="80"/>
      <c r="CS46" s="80"/>
      <c r="CT46" s="80"/>
      <c r="CU46" s="80"/>
      <c r="CV46" s="80"/>
      <c r="CW46" s="80"/>
      <c r="CX46" s="81"/>
      <c r="CY46" s="74" t="s">
        <v>80</v>
      </c>
      <c r="CZ46" s="75"/>
      <c r="DA46" s="75"/>
      <c r="DB46" s="75"/>
      <c r="DC46" s="75"/>
      <c r="DD46" s="75"/>
      <c r="DE46" s="75"/>
      <c r="DF46" s="75"/>
      <c r="DG46" s="75"/>
      <c r="DH46" s="76"/>
      <c r="DI46" s="77" t="s">
        <v>86</v>
      </c>
      <c r="DJ46" s="77"/>
      <c r="DK46" s="77"/>
      <c r="DL46" s="77"/>
      <c r="DM46" s="77"/>
      <c r="DN46" s="77"/>
      <c r="DO46" s="77"/>
      <c r="DP46" s="77"/>
      <c r="DQ46" s="77"/>
      <c r="DR46" s="78"/>
      <c r="DS46" s="79">
        <f t="shared" si="0"/>
        <v>0</v>
      </c>
      <c r="DT46" s="80"/>
      <c r="DU46" s="80"/>
      <c r="DV46" s="80"/>
      <c r="DW46" s="80"/>
      <c r="DX46" s="80"/>
      <c r="DY46" s="80"/>
      <c r="DZ46" s="80"/>
      <c r="EA46" s="80"/>
      <c r="EB46" s="80"/>
      <c r="EC46" s="80"/>
      <c r="ED46" s="81"/>
      <c r="EE46" s="74" t="s">
        <v>80</v>
      </c>
      <c r="EF46" s="75"/>
      <c r="EG46" s="75"/>
      <c r="EH46" s="75"/>
      <c r="EI46" s="75"/>
      <c r="EJ46" s="75"/>
      <c r="EK46" s="75"/>
      <c r="EL46" s="75"/>
      <c r="EM46" s="75"/>
      <c r="EN46" s="76"/>
      <c r="EO46" s="77" t="s">
        <v>86</v>
      </c>
      <c r="EP46" s="77"/>
      <c r="EQ46" s="77"/>
      <c r="ER46" s="77"/>
      <c r="ES46" s="77"/>
      <c r="ET46" s="77"/>
      <c r="EU46" s="77"/>
      <c r="EV46" s="77"/>
      <c r="EW46" s="77"/>
      <c r="EX46" s="78"/>
    </row>
    <row r="47" spans="1:154" s="22" customFormat="1" ht="12.75" customHeight="1" thickBot="1">
      <c r="A47" s="106" t="s">
        <v>77</v>
      </c>
      <c r="B47" s="89"/>
      <c r="C47" s="89"/>
      <c r="D47" s="89"/>
      <c r="E47" s="89"/>
      <c r="F47" s="89"/>
      <c r="G47" s="89"/>
      <c r="H47" s="89"/>
      <c r="I47" s="89"/>
      <c r="J47" s="90"/>
      <c r="K47" s="88" t="s">
        <v>78</v>
      </c>
      <c r="L47" s="89"/>
      <c r="M47" s="89"/>
      <c r="N47" s="89"/>
      <c r="O47" s="89"/>
      <c r="P47" s="89"/>
      <c r="Q47" s="89"/>
      <c r="R47" s="89"/>
      <c r="S47" s="89"/>
      <c r="T47" s="90"/>
      <c r="U47" s="88" t="s">
        <v>305</v>
      </c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90"/>
      <c r="AH47" s="88" t="s">
        <v>83</v>
      </c>
      <c r="AI47" s="89"/>
      <c r="AJ47" s="89"/>
      <c r="AK47" s="89"/>
      <c r="AL47" s="89"/>
      <c r="AM47" s="89"/>
      <c r="AN47" s="89"/>
      <c r="AO47" s="89"/>
      <c r="AP47" s="90"/>
      <c r="AQ47" s="88" t="s">
        <v>92</v>
      </c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90"/>
      <c r="BG47" s="181">
        <f>Лист1!AQ120</f>
        <v>620611</v>
      </c>
      <c r="BH47" s="108"/>
      <c r="BI47" s="108"/>
      <c r="BJ47" s="108"/>
      <c r="BK47" s="108"/>
      <c r="BL47" s="108"/>
      <c r="BM47" s="108"/>
      <c r="BN47" s="108"/>
      <c r="BO47" s="108"/>
      <c r="BP47" s="108"/>
      <c r="BQ47" s="108"/>
      <c r="BR47" s="109"/>
      <c r="BS47" s="74" t="s">
        <v>80</v>
      </c>
      <c r="BT47" s="75"/>
      <c r="BU47" s="75"/>
      <c r="BV47" s="75"/>
      <c r="BW47" s="75"/>
      <c r="BX47" s="75"/>
      <c r="BY47" s="75"/>
      <c r="BZ47" s="75"/>
      <c r="CA47" s="75"/>
      <c r="CB47" s="76"/>
      <c r="CC47" s="77" t="s">
        <v>86</v>
      </c>
      <c r="CD47" s="77"/>
      <c r="CE47" s="77"/>
      <c r="CF47" s="77"/>
      <c r="CG47" s="77"/>
      <c r="CH47" s="77"/>
      <c r="CI47" s="77"/>
      <c r="CJ47" s="77"/>
      <c r="CK47" s="77"/>
      <c r="CL47" s="78"/>
      <c r="CM47" s="79">
        <v>620611</v>
      </c>
      <c r="CN47" s="80"/>
      <c r="CO47" s="80"/>
      <c r="CP47" s="80"/>
      <c r="CQ47" s="80"/>
      <c r="CR47" s="80"/>
      <c r="CS47" s="80"/>
      <c r="CT47" s="80"/>
      <c r="CU47" s="80"/>
      <c r="CV47" s="80"/>
      <c r="CW47" s="80"/>
      <c r="CX47" s="81"/>
      <c r="CY47" s="74" t="s">
        <v>80</v>
      </c>
      <c r="CZ47" s="75"/>
      <c r="DA47" s="75"/>
      <c r="DB47" s="75"/>
      <c r="DC47" s="75"/>
      <c r="DD47" s="75"/>
      <c r="DE47" s="75"/>
      <c r="DF47" s="75"/>
      <c r="DG47" s="75"/>
      <c r="DH47" s="76"/>
      <c r="DI47" s="77" t="s">
        <v>86</v>
      </c>
      <c r="DJ47" s="77"/>
      <c r="DK47" s="77"/>
      <c r="DL47" s="77"/>
      <c r="DM47" s="77"/>
      <c r="DN47" s="77"/>
      <c r="DO47" s="77"/>
      <c r="DP47" s="77"/>
      <c r="DQ47" s="77"/>
      <c r="DR47" s="78"/>
      <c r="DS47" s="79">
        <f t="shared" si="0"/>
        <v>620611</v>
      </c>
      <c r="DT47" s="80"/>
      <c r="DU47" s="80"/>
      <c r="DV47" s="80"/>
      <c r="DW47" s="80"/>
      <c r="DX47" s="80"/>
      <c r="DY47" s="80"/>
      <c r="DZ47" s="80"/>
      <c r="EA47" s="80"/>
      <c r="EB47" s="80"/>
      <c r="EC47" s="80"/>
      <c r="ED47" s="81"/>
      <c r="EE47" s="74" t="s">
        <v>80</v>
      </c>
      <c r="EF47" s="75"/>
      <c r="EG47" s="75"/>
      <c r="EH47" s="75"/>
      <c r="EI47" s="75"/>
      <c r="EJ47" s="75"/>
      <c r="EK47" s="75"/>
      <c r="EL47" s="75"/>
      <c r="EM47" s="75"/>
      <c r="EN47" s="76"/>
      <c r="EO47" s="77" t="s">
        <v>86</v>
      </c>
      <c r="EP47" s="77"/>
      <c r="EQ47" s="77"/>
      <c r="ER47" s="77"/>
      <c r="ES47" s="77"/>
      <c r="ET47" s="77"/>
      <c r="EU47" s="77"/>
      <c r="EV47" s="77"/>
      <c r="EW47" s="77"/>
      <c r="EX47" s="78"/>
    </row>
    <row r="48" spans="1:154" s="22" customFormat="1" ht="12.75" customHeight="1" thickBot="1">
      <c r="A48" s="106" t="s">
        <v>77</v>
      </c>
      <c r="B48" s="89"/>
      <c r="C48" s="89"/>
      <c r="D48" s="89"/>
      <c r="E48" s="89"/>
      <c r="F48" s="89"/>
      <c r="G48" s="89"/>
      <c r="H48" s="89"/>
      <c r="I48" s="89"/>
      <c r="J48" s="90"/>
      <c r="K48" s="88" t="s">
        <v>78</v>
      </c>
      <c r="L48" s="89"/>
      <c r="M48" s="89"/>
      <c r="N48" s="89"/>
      <c r="O48" s="89"/>
      <c r="P48" s="89"/>
      <c r="Q48" s="89"/>
      <c r="R48" s="89"/>
      <c r="S48" s="89"/>
      <c r="T48" s="90"/>
      <c r="U48" s="88">
        <v>1940203460</v>
      </c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90"/>
      <c r="AH48" s="88" t="s">
        <v>83</v>
      </c>
      <c r="AI48" s="89"/>
      <c r="AJ48" s="89"/>
      <c r="AK48" s="89"/>
      <c r="AL48" s="89"/>
      <c r="AM48" s="89"/>
      <c r="AN48" s="89"/>
      <c r="AO48" s="89"/>
      <c r="AP48" s="90"/>
      <c r="AQ48" s="88" t="s">
        <v>93</v>
      </c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90"/>
      <c r="BG48" s="181">
        <f>Лист1!AQ170-Лист1!AQ130</f>
        <v>100780</v>
      </c>
      <c r="BH48" s="108"/>
      <c r="BI48" s="108"/>
      <c r="BJ48" s="108"/>
      <c r="BK48" s="108"/>
      <c r="BL48" s="108"/>
      <c r="BM48" s="108"/>
      <c r="BN48" s="108"/>
      <c r="BO48" s="108"/>
      <c r="BP48" s="108"/>
      <c r="BQ48" s="108"/>
      <c r="BR48" s="109"/>
      <c r="BS48" s="74" t="s">
        <v>80</v>
      </c>
      <c r="BT48" s="75"/>
      <c r="BU48" s="75"/>
      <c r="BV48" s="75"/>
      <c r="BW48" s="75"/>
      <c r="BX48" s="75"/>
      <c r="BY48" s="75"/>
      <c r="BZ48" s="75"/>
      <c r="CA48" s="75"/>
      <c r="CB48" s="76"/>
      <c r="CC48" s="77" t="s">
        <v>86</v>
      </c>
      <c r="CD48" s="77"/>
      <c r="CE48" s="77"/>
      <c r="CF48" s="77"/>
      <c r="CG48" s="77"/>
      <c r="CH48" s="77"/>
      <c r="CI48" s="77"/>
      <c r="CJ48" s="77"/>
      <c r="CK48" s="77"/>
      <c r="CL48" s="78"/>
      <c r="CM48" s="79">
        <v>0</v>
      </c>
      <c r="CN48" s="80"/>
      <c r="CO48" s="80"/>
      <c r="CP48" s="80"/>
      <c r="CQ48" s="80"/>
      <c r="CR48" s="80"/>
      <c r="CS48" s="80"/>
      <c r="CT48" s="80"/>
      <c r="CU48" s="80"/>
      <c r="CV48" s="80"/>
      <c r="CW48" s="80"/>
      <c r="CX48" s="81"/>
      <c r="CY48" s="74" t="s">
        <v>80</v>
      </c>
      <c r="CZ48" s="75"/>
      <c r="DA48" s="75"/>
      <c r="DB48" s="75"/>
      <c r="DC48" s="75"/>
      <c r="DD48" s="75"/>
      <c r="DE48" s="75"/>
      <c r="DF48" s="75"/>
      <c r="DG48" s="75"/>
      <c r="DH48" s="76"/>
      <c r="DI48" s="77" t="s">
        <v>86</v>
      </c>
      <c r="DJ48" s="77"/>
      <c r="DK48" s="77"/>
      <c r="DL48" s="77"/>
      <c r="DM48" s="77"/>
      <c r="DN48" s="77"/>
      <c r="DO48" s="77"/>
      <c r="DP48" s="77"/>
      <c r="DQ48" s="77"/>
      <c r="DR48" s="78"/>
      <c r="DS48" s="79">
        <f t="shared" si="0"/>
        <v>0</v>
      </c>
      <c r="DT48" s="80"/>
      <c r="DU48" s="80"/>
      <c r="DV48" s="80"/>
      <c r="DW48" s="80"/>
      <c r="DX48" s="80"/>
      <c r="DY48" s="80"/>
      <c r="DZ48" s="80"/>
      <c r="EA48" s="80"/>
      <c r="EB48" s="80"/>
      <c r="EC48" s="80"/>
      <c r="ED48" s="81"/>
      <c r="EE48" s="74" t="s">
        <v>80</v>
      </c>
      <c r="EF48" s="75"/>
      <c r="EG48" s="75"/>
      <c r="EH48" s="75"/>
      <c r="EI48" s="75"/>
      <c r="EJ48" s="75"/>
      <c r="EK48" s="75"/>
      <c r="EL48" s="75"/>
      <c r="EM48" s="75"/>
      <c r="EN48" s="76"/>
      <c r="EO48" s="77" t="s">
        <v>86</v>
      </c>
      <c r="EP48" s="77"/>
      <c r="EQ48" s="77"/>
      <c r="ER48" s="77"/>
      <c r="ES48" s="77"/>
      <c r="ET48" s="77"/>
      <c r="EU48" s="77"/>
      <c r="EV48" s="77"/>
      <c r="EW48" s="77"/>
      <c r="EX48" s="78"/>
    </row>
    <row r="49" spans="1:154" s="22" customFormat="1" ht="12.75" customHeight="1" thickBot="1">
      <c r="A49" s="106" t="s">
        <v>77</v>
      </c>
      <c r="B49" s="89"/>
      <c r="C49" s="89"/>
      <c r="D49" s="89"/>
      <c r="E49" s="89"/>
      <c r="F49" s="89"/>
      <c r="G49" s="89"/>
      <c r="H49" s="89"/>
      <c r="I49" s="89"/>
      <c r="J49" s="90"/>
      <c r="K49" s="88" t="s">
        <v>78</v>
      </c>
      <c r="L49" s="89"/>
      <c r="M49" s="89"/>
      <c r="N49" s="89"/>
      <c r="O49" s="89"/>
      <c r="P49" s="89"/>
      <c r="Q49" s="89"/>
      <c r="R49" s="89"/>
      <c r="S49" s="89"/>
      <c r="T49" s="90"/>
      <c r="U49" s="83" t="s">
        <v>303</v>
      </c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8"/>
      <c r="AH49" s="88" t="s">
        <v>83</v>
      </c>
      <c r="AI49" s="89"/>
      <c r="AJ49" s="89"/>
      <c r="AK49" s="89"/>
      <c r="AL49" s="89"/>
      <c r="AM49" s="89"/>
      <c r="AN49" s="89"/>
      <c r="AO49" s="89"/>
      <c r="AP49" s="90"/>
      <c r="AQ49" s="88" t="s">
        <v>93</v>
      </c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90"/>
      <c r="BG49" s="107">
        <f>Лист1!AQ130</f>
        <v>16500</v>
      </c>
      <c r="BH49" s="108"/>
      <c r="BI49" s="108"/>
      <c r="BJ49" s="108"/>
      <c r="BK49" s="108"/>
      <c r="BL49" s="108"/>
      <c r="BM49" s="108"/>
      <c r="BN49" s="108"/>
      <c r="BO49" s="108"/>
      <c r="BP49" s="108"/>
      <c r="BQ49" s="108"/>
      <c r="BR49" s="109"/>
      <c r="BS49" s="74" t="s">
        <v>80</v>
      </c>
      <c r="BT49" s="75"/>
      <c r="BU49" s="75"/>
      <c r="BV49" s="75"/>
      <c r="BW49" s="75"/>
      <c r="BX49" s="75"/>
      <c r="BY49" s="75"/>
      <c r="BZ49" s="75"/>
      <c r="CA49" s="75"/>
      <c r="CB49" s="76"/>
      <c r="CC49" s="77" t="s">
        <v>86</v>
      </c>
      <c r="CD49" s="77"/>
      <c r="CE49" s="77"/>
      <c r="CF49" s="77"/>
      <c r="CG49" s="77"/>
      <c r="CH49" s="77"/>
      <c r="CI49" s="77"/>
      <c r="CJ49" s="77"/>
      <c r="CK49" s="77"/>
      <c r="CL49" s="78"/>
      <c r="CM49" s="79">
        <v>0</v>
      </c>
      <c r="CN49" s="80"/>
      <c r="CO49" s="80"/>
      <c r="CP49" s="80"/>
      <c r="CQ49" s="80"/>
      <c r="CR49" s="80"/>
      <c r="CS49" s="80"/>
      <c r="CT49" s="80"/>
      <c r="CU49" s="80"/>
      <c r="CV49" s="80"/>
      <c r="CW49" s="80"/>
      <c r="CX49" s="81"/>
      <c r="CY49" s="74" t="s">
        <v>80</v>
      </c>
      <c r="CZ49" s="75"/>
      <c r="DA49" s="75"/>
      <c r="DB49" s="75"/>
      <c r="DC49" s="75"/>
      <c r="DD49" s="75"/>
      <c r="DE49" s="75"/>
      <c r="DF49" s="75"/>
      <c r="DG49" s="75"/>
      <c r="DH49" s="76"/>
      <c r="DI49" s="77" t="s">
        <v>86</v>
      </c>
      <c r="DJ49" s="77"/>
      <c r="DK49" s="77"/>
      <c r="DL49" s="77"/>
      <c r="DM49" s="77"/>
      <c r="DN49" s="77"/>
      <c r="DO49" s="77"/>
      <c r="DP49" s="77"/>
      <c r="DQ49" s="77"/>
      <c r="DR49" s="78"/>
      <c r="DS49" s="79">
        <f t="shared" si="0"/>
        <v>0</v>
      </c>
      <c r="DT49" s="80"/>
      <c r="DU49" s="80"/>
      <c r="DV49" s="80"/>
      <c r="DW49" s="80"/>
      <c r="DX49" s="80"/>
      <c r="DY49" s="80"/>
      <c r="DZ49" s="80"/>
      <c r="EA49" s="80"/>
      <c r="EB49" s="80"/>
      <c r="EC49" s="80"/>
      <c r="ED49" s="81"/>
      <c r="EE49" s="74" t="s">
        <v>80</v>
      </c>
      <c r="EF49" s="75"/>
      <c r="EG49" s="75"/>
      <c r="EH49" s="75"/>
      <c r="EI49" s="75"/>
      <c r="EJ49" s="75"/>
      <c r="EK49" s="75"/>
      <c r="EL49" s="75"/>
      <c r="EM49" s="75"/>
      <c r="EN49" s="76"/>
      <c r="EO49" s="77" t="s">
        <v>86</v>
      </c>
      <c r="EP49" s="77"/>
      <c r="EQ49" s="77"/>
      <c r="ER49" s="77"/>
      <c r="ES49" s="77"/>
      <c r="ET49" s="77"/>
      <c r="EU49" s="77"/>
      <c r="EV49" s="77"/>
      <c r="EW49" s="77"/>
      <c r="EX49" s="78"/>
    </row>
    <row r="50" spans="1:154" s="22" customFormat="1" ht="12" customHeight="1" thickBot="1">
      <c r="A50" s="106" t="s">
        <v>77</v>
      </c>
      <c r="B50" s="89"/>
      <c r="C50" s="89"/>
      <c r="D50" s="89"/>
      <c r="E50" s="89"/>
      <c r="F50" s="89"/>
      <c r="G50" s="89"/>
      <c r="H50" s="89"/>
      <c r="I50" s="89"/>
      <c r="J50" s="90"/>
      <c r="K50" s="88" t="s">
        <v>78</v>
      </c>
      <c r="L50" s="89"/>
      <c r="M50" s="89"/>
      <c r="N50" s="89"/>
      <c r="O50" s="89"/>
      <c r="P50" s="89"/>
      <c r="Q50" s="89"/>
      <c r="R50" s="89"/>
      <c r="S50" s="89"/>
      <c r="T50" s="90"/>
      <c r="U50" s="88">
        <v>1940203430</v>
      </c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90"/>
      <c r="AH50" s="88" t="s">
        <v>83</v>
      </c>
      <c r="AI50" s="89"/>
      <c r="AJ50" s="89"/>
      <c r="AK50" s="89"/>
      <c r="AL50" s="89"/>
      <c r="AM50" s="89"/>
      <c r="AN50" s="89"/>
      <c r="AO50" s="89"/>
      <c r="AP50" s="90"/>
      <c r="AQ50" s="88" t="s">
        <v>94</v>
      </c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90"/>
      <c r="BG50" s="107">
        <f>Лист1!AQ125</f>
        <v>280433</v>
      </c>
      <c r="BH50" s="108"/>
      <c r="BI50" s="108"/>
      <c r="BJ50" s="108"/>
      <c r="BK50" s="108"/>
      <c r="BL50" s="108"/>
      <c r="BM50" s="108"/>
      <c r="BN50" s="108"/>
      <c r="BO50" s="108"/>
      <c r="BP50" s="108"/>
      <c r="BQ50" s="108"/>
      <c r="BR50" s="109"/>
      <c r="BS50" s="74" t="s">
        <v>80</v>
      </c>
      <c r="BT50" s="75"/>
      <c r="BU50" s="75"/>
      <c r="BV50" s="75"/>
      <c r="BW50" s="75"/>
      <c r="BX50" s="75"/>
      <c r="BY50" s="75"/>
      <c r="BZ50" s="75"/>
      <c r="CA50" s="75"/>
      <c r="CB50" s="76"/>
      <c r="CC50" s="77" t="s">
        <v>86</v>
      </c>
      <c r="CD50" s="77"/>
      <c r="CE50" s="77"/>
      <c r="CF50" s="77"/>
      <c r="CG50" s="77"/>
      <c r="CH50" s="77"/>
      <c r="CI50" s="77"/>
      <c r="CJ50" s="77"/>
      <c r="CK50" s="77"/>
      <c r="CL50" s="78"/>
      <c r="CM50" s="79">
        <v>280433</v>
      </c>
      <c r="CN50" s="80"/>
      <c r="CO50" s="80"/>
      <c r="CP50" s="80"/>
      <c r="CQ50" s="80"/>
      <c r="CR50" s="80"/>
      <c r="CS50" s="80"/>
      <c r="CT50" s="80"/>
      <c r="CU50" s="80"/>
      <c r="CV50" s="80"/>
      <c r="CW50" s="80"/>
      <c r="CX50" s="81"/>
      <c r="CY50" s="74" t="s">
        <v>80</v>
      </c>
      <c r="CZ50" s="75"/>
      <c r="DA50" s="75"/>
      <c r="DB50" s="75"/>
      <c r="DC50" s="75"/>
      <c r="DD50" s="75"/>
      <c r="DE50" s="75"/>
      <c r="DF50" s="75"/>
      <c r="DG50" s="75"/>
      <c r="DH50" s="76"/>
      <c r="DI50" s="77" t="s">
        <v>86</v>
      </c>
      <c r="DJ50" s="77"/>
      <c r="DK50" s="77"/>
      <c r="DL50" s="77"/>
      <c r="DM50" s="77"/>
      <c r="DN50" s="77"/>
      <c r="DO50" s="77"/>
      <c r="DP50" s="77"/>
      <c r="DQ50" s="77"/>
      <c r="DR50" s="78"/>
      <c r="DS50" s="79">
        <f t="shared" si="0"/>
        <v>280433</v>
      </c>
      <c r="DT50" s="80"/>
      <c r="DU50" s="80"/>
      <c r="DV50" s="80"/>
      <c r="DW50" s="80"/>
      <c r="DX50" s="80"/>
      <c r="DY50" s="80"/>
      <c r="DZ50" s="80"/>
      <c r="EA50" s="80"/>
      <c r="EB50" s="80"/>
      <c r="EC50" s="80"/>
      <c r="ED50" s="81"/>
      <c r="EE50" s="74" t="s">
        <v>80</v>
      </c>
      <c r="EF50" s="75"/>
      <c r="EG50" s="75"/>
      <c r="EH50" s="75"/>
      <c r="EI50" s="75"/>
      <c r="EJ50" s="75"/>
      <c r="EK50" s="75"/>
      <c r="EL50" s="75"/>
      <c r="EM50" s="75"/>
      <c r="EN50" s="76"/>
      <c r="EO50" s="77" t="s">
        <v>86</v>
      </c>
      <c r="EP50" s="77"/>
      <c r="EQ50" s="77"/>
      <c r="ER50" s="77"/>
      <c r="ES50" s="77"/>
      <c r="ET50" s="77"/>
      <c r="EU50" s="77"/>
      <c r="EV50" s="77"/>
      <c r="EW50" s="77"/>
      <c r="EX50" s="78"/>
    </row>
    <row r="51" spans="1:154" s="22" customFormat="1" ht="12" customHeight="1" thickBot="1">
      <c r="A51" s="106" t="s">
        <v>77</v>
      </c>
      <c r="B51" s="89"/>
      <c r="C51" s="89"/>
      <c r="D51" s="89"/>
      <c r="E51" s="89"/>
      <c r="F51" s="89"/>
      <c r="G51" s="89"/>
      <c r="H51" s="89"/>
      <c r="I51" s="89"/>
      <c r="J51" s="90"/>
      <c r="K51" s="88" t="s">
        <v>78</v>
      </c>
      <c r="L51" s="89"/>
      <c r="M51" s="89"/>
      <c r="N51" s="89"/>
      <c r="O51" s="89"/>
      <c r="P51" s="89"/>
      <c r="Q51" s="89"/>
      <c r="R51" s="89"/>
      <c r="S51" s="89"/>
      <c r="T51" s="90"/>
      <c r="U51" s="88">
        <v>1940202230</v>
      </c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90"/>
      <c r="AH51" s="88" t="s">
        <v>120</v>
      </c>
      <c r="AI51" s="89"/>
      <c r="AJ51" s="89"/>
      <c r="AK51" s="89"/>
      <c r="AL51" s="89"/>
      <c r="AM51" s="89"/>
      <c r="AN51" s="89"/>
      <c r="AO51" s="89"/>
      <c r="AP51" s="90"/>
      <c r="AQ51" s="88" t="s">
        <v>87</v>
      </c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90"/>
      <c r="BG51" s="107">
        <f>Лист1!AQ177</f>
        <v>228500</v>
      </c>
      <c r="BH51" s="108"/>
      <c r="BI51" s="108"/>
      <c r="BJ51" s="108"/>
      <c r="BK51" s="108"/>
      <c r="BL51" s="108"/>
      <c r="BM51" s="108"/>
      <c r="BN51" s="108"/>
      <c r="BO51" s="108"/>
      <c r="BP51" s="108"/>
      <c r="BQ51" s="108"/>
      <c r="BR51" s="109"/>
      <c r="BS51" s="74" t="s">
        <v>80</v>
      </c>
      <c r="BT51" s="75"/>
      <c r="BU51" s="75"/>
      <c r="BV51" s="75"/>
      <c r="BW51" s="75"/>
      <c r="BX51" s="75"/>
      <c r="BY51" s="75"/>
      <c r="BZ51" s="75"/>
      <c r="CA51" s="75"/>
      <c r="CB51" s="76"/>
      <c r="CC51" s="77" t="s">
        <v>86</v>
      </c>
      <c r="CD51" s="77"/>
      <c r="CE51" s="77"/>
      <c r="CF51" s="77"/>
      <c r="CG51" s="77"/>
      <c r="CH51" s="77"/>
      <c r="CI51" s="77"/>
      <c r="CJ51" s="77"/>
      <c r="CK51" s="77"/>
      <c r="CL51" s="78"/>
      <c r="CM51" s="79">
        <v>228500</v>
      </c>
      <c r="CN51" s="80"/>
      <c r="CO51" s="80"/>
      <c r="CP51" s="80"/>
      <c r="CQ51" s="80"/>
      <c r="CR51" s="80"/>
      <c r="CS51" s="80"/>
      <c r="CT51" s="80"/>
      <c r="CU51" s="80"/>
      <c r="CV51" s="80"/>
      <c r="CW51" s="80"/>
      <c r="CX51" s="81"/>
      <c r="CY51" s="74" t="s">
        <v>80</v>
      </c>
      <c r="CZ51" s="75"/>
      <c r="DA51" s="75"/>
      <c r="DB51" s="75"/>
      <c r="DC51" s="75"/>
      <c r="DD51" s="75"/>
      <c r="DE51" s="75"/>
      <c r="DF51" s="75"/>
      <c r="DG51" s="75"/>
      <c r="DH51" s="76"/>
      <c r="DI51" s="77" t="s">
        <v>86</v>
      </c>
      <c r="DJ51" s="77"/>
      <c r="DK51" s="77"/>
      <c r="DL51" s="77"/>
      <c r="DM51" s="77"/>
      <c r="DN51" s="77"/>
      <c r="DO51" s="77"/>
      <c r="DP51" s="77"/>
      <c r="DQ51" s="77"/>
      <c r="DR51" s="78"/>
      <c r="DS51" s="79">
        <f t="shared" si="0"/>
        <v>228500</v>
      </c>
      <c r="DT51" s="80"/>
      <c r="DU51" s="80"/>
      <c r="DV51" s="80"/>
      <c r="DW51" s="80"/>
      <c r="DX51" s="80"/>
      <c r="DY51" s="80"/>
      <c r="DZ51" s="80"/>
      <c r="EA51" s="80"/>
      <c r="EB51" s="80"/>
      <c r="EC51" s="80"/>
      <c r="ED51" s="81"/>
      <c r="EE51" s="74" t="s">
        <v>80</v>
      </c>
      <c r="EF51" s="75"/>
      <c r="EG51" s="75"/>
      <c r="EH51" s="75"/>
      <c r="EI51" s="75"/>
      <c r="EJ51" s="75"/>
      <c r="EK51" s="75"/>
      <c r="EL51" s="75"/>
      <c r="EM51" s="75"/>
      <c r="EN51" s="76"/>
      <c r="EO51" s="77" t="s">
        <v>86</v>
      </c>
      <c r="EP51" s="77"/>
      <c r="EQ51" s="77"/>
      <c r="ER51" s="77"/>
      <c r="ES51" s="77"/>
      <c r="ET51" s="77"/>
      <c r="EU51" s="77"/>
      <c r="EV51" s="77"/>
      <c r="EW51" s="77"/>
      <c r="EX51" s="78"/>
    </row>
    <row r="52" spans="1:154" s="22" customFormat="1" ht="12" customHeight="1" thickBot="1">
      <c r="A52" s="106" t="s">
        <v>77</v>
      </c>
      <c r="B52" s="89"/>
      <c r="C52" s="89"/>
      <c r="D52" s="89"/>
      <c r="E52" s="89"/>
      <c r="F52" s="89"/>
      <c r="G52" s="89"/>
      <c r="H52" s="89"/>
      <c r="I52" s="89"/>
      <c r="J52" s="90"/>
      <c r="K52" s="88" t="s">
        <v>78</v>
      </c>
      <c r="L52" s="89"/>
      <c r="M52" s="89"/>
      <c r="N52" s="89"/>
      <c r="O52" s="89"/>
      <c r="P52" s="89"/>
      <c r="Q52" s="89"/>
      <c r="R52" s="89"/>
      <c r="S52" s="89"/>
      <c r="T52" s="90"/>
      <c r="U52" s="88" t="s">
        <v>304</v>
      </c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0"/>
      <c r="AH52" s="88" t="s">
        <v>84</v>
      </c>
      <c r="AI52" s="89"/>
      <c r="AJ52" s="89"/>
      <c r="AK52" s="89"/>
      <c r="AL52" s="89"/>
      <c r="AM52" s="89"/>
      <c r="AN52" s="89"/>
      <c r="AO52" s="89"/>
      <c r="AP52" s="90"/>
      <c r="AQ52" s="88" t="s">
        <v>95</v>
      </c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90"/>
      <c r="BG52" s="107">
        <f>Лист1!AQ184</f>
        <v>25476</v>
      </c>
      <c r="BH52" s="108"/>
      <c r="BI52" s="108"/>
      <c r="BJ52" s="108"/>
      <c r="BK52" s="108"/>
      <c r="BL52" s="108"/>
      <c r="BM52" s="108"/>
      <c r="BN52" s="108"/>
      <c r="BO52" s="108"/>
      <c r="BP52" s="108"/>
      <c r="BQ52" s="108"/>
      <c r="BR52" s="109"/>
      <c r="BS52" s="74" t="s">
        <v>80</v>
      </c>
      <c r="BT52" s="75"/>
      <c r="BU52" s="75"/>
      <c r="BV52" s="75"/>
      <c r="BW52" s="75"/>
      <c r="BX52" s="75"/>
      <c r="BY52" s="75"/>
      <c r="BZ52" s="75"/>
      <c r="CA52" s="75"/>
      <c r="CB52" s="76"/>
      <c r="CC52" s="77" t="s">
        <v>86</v>
      </c>
      <c r="CD52" s="77"/>
      <c r="CE52" s="77"/>
      <c r="CF52" s="77"/>
      <c r="CG52" s="77"/>
      <c r="CH52" s="77"/>
      <c r="CI52" s="77"/>
      <c r="CJ52" s="77"/>
      <c r="CK52" s="77"/>
      <c r="CL52" s="78"/>
      <c r="CM52" s="79">
        <v>25476</v>
      </c>
      <c r="CN52" s="80"/>
      <c r="CO52" s="80"/>
      <c r="CP52" s="80"/>
      <c r="CQ52" s="80"/>
      <c r="CR52" s="80"/>
      <c r="CS52" s="80"/>
      <c r="CT52" s="80"/>
      <c r="CU52" s="80"/>
      <c r="CV52" s="80"/>
      <c r="CW52" s="80"/>
      <c r="CX52" s="81"/>
      <c r="CY52" s="74" t="s">
        <v>80</v>
      </c>
      <c r="CZ52" s="75"/>
      <c r="DA52" s="75"/>
      <c r="DB52" s="75"/>
      <c r="DC52" s="75"/>
      <c r="DD52" s="75"/>
      <c r="DE52" s="75"/>
      <c r="DF52" s="75"/>
      <c r="DG52" s="75"/>
      <c r="DH52" s="76"/>
      <c r="DI52" s="77" t="s">
        <v>86</v>
      </c>
      <c r="DJ52" s="77"/>
      <c r="DK52" s="77"/>
      <c r="DL52" s="77"/>
      <c r="DM52" s="77"/>
      <c r="DN52" s="77"/>
      <c r="DO52" s="77"/>
      <c r="DP52" s="77"/>
      <c r="DQ52" s="77"/>
      <c r="DR52" s="78"/>
      <c r="DS52" s="79">
        <f t="shared" si="0"/>
        <v>25476</v>
      </c>
      <c r="DT52" s="80"/>
      <c r="DU52" s="80"/>
      <c r="DV52" s="80"/>
      <c r="DW52" s="80"/>
      <c r="DX52" s="80"/>
      <c r="DY52" s="80"/>
      <c r="DZ52" s="80"/>
      <c r="EA52" s="80"/>
      <c r="EB52" s="80"/>
      <c r="EC52" s="80"/>
      <c r="ED52" s="81"/>
      <c r="EE52" s="74" t="s">
        <v>80</v>
      </c>
      <c r="EF52" s="75"/>
      <c r="EG52" s="75"/>
      <c r="EH52" s="75"/>
      <c r="EI52" s="75"/>
      <c r="EJ52" s="75"/>
      <c r="EK52" s="75"/>
      <c r="EL52" s="75"/>
      <c r="EM52" s="75"/>
      <c r="EN52" s="76"/>
      <c r="EO52" s="77" t="s">
        <v>86</v>
      </c>
      <c r="EP52" s="77"/>
      <c r="EQ52" s="77"/>
      <c r="ER52" s="77"/>
      <c r="ES52" s="77"/>
      <c r="ET52" s="77"/>
      <c r="EU52" s="77"/>
      <c r="EV52" s="77"/>
      <c r="EW52" s="77"/>
      <c r="EX52" s="78"/>
    </row>
    <row r="53" spans="1:154" s="22" customFormat="1" ht="12.75" customHeight="1" thickBot="1">
      <c r="A53" s="120" t="s">
        <v>77</v>
      </c>
      <c r="B53" s="111"/>
      <c r="C53" s="111"/>
      <c r="D53" s="111"/>
      <c r="E53" s="111"/>
      <c r="F53" s="111"/>
      <c r="G53" s="111"/>
      <c r="H53" s="111"/>
      <c r="I53" s="111"/>
      <c r="J53" s="121"/>
      <c r="K53" s="110" t="s">
        <v>78</v>
      </c>
      <c r="L53" s="111"/>
      <c r="M53" s="111"/>
      <c r="N53" s="111"/>
      <c r="O53" s="111"/>
      <c r="P53" s="111"/>
      <c r="Q53" s="111"/>
      <c r="R53" s="111"/>
      <c r="S53" s="111"/>
      <c r="T53" s="121"/>
      <c r="U53" s="110">
        <v>1940202910</v>
      </c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21"/>
      <c r="AH53" s="110" t="s">
        <v>85</v>
      </c>
      <c r="AI53" s="111"/>
      <c r="AJ53" s="111"/>
      <c r="AK53" s="111"/>
      <c r="AL53" s="111"/>
      <c r="AM53" s="111"/>
      <c r="AN53" s="111"/>
      <c r="AO53" s="111"/>
      <c r="AP53" s="121"/>
      <c r="AQ53" s="88" t="s">
        <v>96</v>
      </c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90"/>
      <c r="BG53" s="107">
        <f>Лист1!AQ191</f>
        <v>12000</v>
      </c>
      <c r="BH53" s="108"/>
      <c r="BI53" s="108"/>
      <c r="BJ53" s="108"/>
      <c r="BK53" s="108"/>
      <c r="BL53" s="108"/>
      <c r="BM53" s="108"/>
      <c r="BN53" s="108"/>
      <c r="BO53" s="108"/>
      <c r="BP53" s="108"/>
      <c r="BQ53" s="108"/>
      <c r="BR53" s="109"/>
      <c r="BS53" s="74" t="s">
        <v>80</v>
      </c>
      <c r="BT53" s="75"/>
      <c r="BU53" s="75"/>
      <c r="BV53" s="75"/>
      <c r="BW53" s="75"/>
      <c r="BX53" s="75"/>
      <c r="BY53" s="75"/>
      <c r="BZ53" s="75"/>
      <c r="CA53" s="75"/>
      <c r="CB53" s="76"/>
      <c r="CC53" s="77" t="s">
        <v>86</v>
      </c>
      <c r="CD53" s="77"/>
      <c r="CE53" s="77"/>
      <c r="CF53" s="77"/>
      <c r="CG53" s="77"/>
      <c r="CH53" s="77"/>
      <c r="CI53" s="77"/>
      <c r="CJ53" s="77"/>
      <c r="CK53" s="77"/>
      <c r="CL53" s="78"/>
      <c r="CM53" s="79">
        <v>12000</v>
      </c>
      <c r="CN53" s="80"/>
      <c r="CO53" s="80"/>
      <c r="CP53" s="80"/>
      <c r="CQ53" s="80"/>
      <c r="CR53" s="80"/>
      <c r="CS53" s="80"/>
      <c r="CT53" s="80"/>
      <c r="CU53" s="80"/>
      <c r="CV53" s="80"/>
      <c r="CW53" s="80"/>
      <c r="CX53" s="81"/>
      <c r="CY53" s="74" t="s">
        <v>80</v>
      </c>
      <c r="CZ53" s="75"/>
      <c r="DA53" s="75"/>
      <c r="DB53" s="75"/>
      <c r="DC53" s="75"/>
      <c r="DD53" s="75"/>
      <c r="DE53" s="75"/>
      <c r="DF53" s="75"/>
      <c r="DG53" s="75"/>
      <c r="DH53" s="76"/>
      <c r="DI53" s="77" t="s">
        <v>86</v>
      </c>
      <c r="DJ53" s="77"/>
      <c r="DK53" s="77"/>
      <c r="DL53" s="77"/>
      <c r="DM53" s="77"/>
      <c r="DN53" s="77"/>
      <c r="DO53" s="77"/>
      <c r="DP53" s="77"/>
      <c r="DQ53" s="77"/>
      <c r="DR53" s="78"/>
      <c r="DS53" s="79">
        <f t="shared" si="0"/>
        <v>12000</v>
      </c>
      <c r="DT53" s="80"/>
      <c r="DU53" s="80"/>
      <c r="DV53" s="80"/>
      <c r="DW53" s="80"/>
      <c r="DX53" s="80"/>
      <c r="DY53" s="80"/>
      <c r="DZ53" s="80"/>
      <c r="EA53" s="80"/>
      <c r="EB53" s="80"/>
      <c r="EC53" s="80"/>
      <c r="ED53" s="81"/>
      <c r="EE53" s="74" t="s">
        <v>80</v>
      </c>
      <c r="EF53" s="75"/>
      <c r="EG53" s="75"/>
      <c r="EH53" s="75"/>
      <c r="EI53" s="75"/>
      <c r="EJ53" s="75"/>
      <c r="EK53" s="75"/>
      <c r="EL53" s="75"/>
      <c r="EM53" s="75"/>
      <c r="EN53" s="76"/>
      <c r="EO53" s="77" t="s">
        <v>86</v>
      </c>
      <c r="EP53" s="77"/>
      <c r="EQ53" s="77"/>
      <c r="ER53" s="77"/>
      <c r="ES53" s="77"/>
      <c r="ET53" s="77"/>
      <c r="EU53" s="77"/>
      <c r="EV53" s="77"/>
      <c r="EW53" s="77"/>
      <c r="EX53" s="78"/>
    </row>
    <row r="54" spans="1:154" s="63" customFormat="1" thickBot="1">
      <c r="A54" s="113" t="s">
        <v>38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4"/>
      <c r="AQ54" s="115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95">
        <f>SUM(BG35:BG53)</f>
        <v>18828655.350000001</v>
      </c>
      <c r="BH54" s="117"/>
      <c r="BI54" s="117"/>
      <c r="BJ54" s="117"/>
      <c r="BK54" s="117"/>
      <c r="BL54" s="117"/>
      <c r="BM54" s="117"/>
      <c r="BN54" s="117"/>
      <c r="BO54" s="117"/>
      <c r="BP54" s="117"/>
      <c r="BQ54" s="117"/>
      <c r="BR54" s="118"/>
      <c r="BS54" s="71" t="s">
        <v>40</v>
      </c>
      <c r="BT54" s="72"/>
      <c r="BU54" s="72"/>
      <c r="BV54" s="72"/>
      <c r="BW54" s="72"/>
      <c r="BX54" s="72"/>
      <c r="BY54" s="72"/>
      <c r="BZ54" s="72"/>
      <c r="CA54" s="72"/>
      <c r="CB54" s="119"/>
      <c r="CC54" s="104" t="s">
        <v>40</v>
      </c>
      <c r="CD54" s="104"/>
      <c r="CE54" s="104"/>
      <c r="CF54" s="104"/>
      <c r="CG54" s="104"/>
      <c r="CH54" s="104"/>
      <c r="CI54" s="104"/>
      <c r="CJ54" s="104"/>
      <c r="CK54" s="104"/>
      <c r="CL54" s="104"/>
      <c r="CM54" s="103">
        <f>SUM(CM35:CM53)</f>
        <v>11101375</v>
      </c>
      <c r="CN54" s="103"/>
      <c r="CO54" s="103"/>
      <c r="CP54" s="103"/>
      <c r="CQ54" s="103"/>
      <c r="CR54" s="103"/>
      <c r="CS54" s="103"/>
      <c r="CT54" s="103"/>
      <c r="CU54" s="103"/>
      <c r="CV54" s="103"/>
      <c r="CW54" s="103"/>
      <c r="CX54" s="103"/>
      <c r="CY54" s="104" t="s">
        <v>40</v>
      </c>
      <c r="CZ54" s="104"/>
      <c r="DA54" s="104"/>
      <c r="DB54" s="104"/>
      <c r="DC54" s="104"/>
      <c r="DD54" s="104"/>
      <c r="DE54" s="104"/>
      <c r="DF54" s="104"/>
      <c r="DG54" s="104"/>
      <c r="DH54" s="104"/>
      <c r="DI54" s="104" t="s">
        <v>40</v>
      </c>
      <c r="DJ54" s="104"/>
      <c r="DK54" s="104"/>
      <c r="DL54" s="104"/>
      <c r="DM54" s="104"/>
      <c r="DN54" s="104"/>
      <c r="DO54" s="104"/>
      <c r="DP54" s="104"/>
      <c r="DQ54" s="104"/>
      <c r="DR54" s="104"/>
      <c r="DS54" s="103">
        <f>SUM(DS35:DS53)</f>
        <v>14204338</v>
      </c>
      <c r="DT54" s="103"/>
      <c r="DU54" s="103"/>
      <c r="DV54" s="103"/>
      <c r="DW54" s="103"/>
      <c r="DX54" s="103"/>
      <c r="DY54" s="103"/>
      <c r="DZ54" s="103"/>
      <c r="EA54" s="103"/>
      <c r="EB54" s="103"/>
      <c r="EC54" s="103"/>
      <c r="ED54" s="103"/>
      <c r="EE54" s="104" t="s">
        <v>40</v>
      </c>
      <c r="EF54" s="104"/>
      <c r="EG54" s="104"/>
      <c r="EH54" s="104"/>
      <c r="EI54" s="104"/>
      <c r="EJ54" s="104"/>
      <c r="EK54" s="104"/>
      <c r="EL54" s="104"/>
      <c r="EM54" s="104"/>
      <c r="EN54" s="104"/>
      <c r="EO54" s="71" t="s">
        <v>40</v>
      </c>
      <c r="EP54" s="72"/>
      <c r="EQ54" s="72"/>
      <c r="ER54" s="72"/>
      <c r="ES54" s="72"/>
      <c r="ET54" s="72"/>
      <c r="EU54" s="72"/>
      <c r="EV54" s="72"/>
      <c r="EW54" s="72"/>
      <c r="EX54" s="73"/>
    </row>
    <row r="55" spans="1:154" s="22" customFormat="1" thickBot="1">
      <c r="AQ55" s="91" t="s">
        <v>37</v>
      </c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5">
        <f>BG54</f>
        <v>18828655.350000001</v>
      </c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7"/>
      <c r="BS55" s="98" t="s">
        <v>40</v>
      </c>
      <c r="BT55" s="87"/>
      <c r="BU55" s="87"/>
      <c r="BV55" s="87"/>
      <c r="BW55" s="87"/>
      <c r="BX55" s="87"/>
      <c r="BY55" s="87"/>
      <c r="BZ55" s="87"/>
      <c r="CA55" s="87"/>
      <c r="CB55" s="99"/>
      <c r="CC55" s="100" t="s">
        <v>40</v>
      </c>
      <c r="CD55" s="100"/>
      <c r="CE55" s="100"/>
      <c r="CF55" s="100"/>
      <c r="CG55" s="100"/>
      <c r="CH55" s="100"/>
      <c r="CI55" s="100"/>
      <c r="CJ55" s="100"/>
      <c r="CK55" s="100"/>
      <c r="CL55" s="100"/>
      <c r="CM55" s="92"/>
      <c r="CN55" s="93"/>
      <c r="CO55" s="93"/>
      <c r="CP55" s="93"/>
      <c r="CQ55" s="93"/>
      <c r="CR55" s="93"/>
      <c r="CS55" s="93"/>
      <c r="CT55" s="93"/>
      <c r="CU55" s="93"/>
      <c r="CV55" s="93"/>
      <c r="CW55" s="93"/>
      <c r="CX55" s="93"/>
      <c r="CY55" s="94" t="s">
        <v>40</v>
      </c>
      <c r="CZ55" s="94"/>
      <c r="DA55" s="94"/>
      <c r="DB55" s="94"/>
      <c r="DC55" s="94"/>
      <c r="DD55" s="94"/>
      <c r="DE55" s="94"/>
      <c r="DF55" s="94"/>
      <c r="DG55" s="94"/>
      <c r="DH55" s="94"/>
      <c r="DI55" s="100" t="s">
        <v>40</v>
      </c>
      <c r="DJ55" s="100"/>
      <c r="DK55" s="100"/>
      <c r="DL55" s="100"/>
      <c r="DM55" s="100"/>
      <c r="DN55" s="100"/>
      <c r="DO55" s="100"/>
      <c r="DP55" s="100"/>
      <c r="DQ55" s="100"/>
      <c r="DR55" s="100"/>
      <c r="DS55" s="92"/>
      <c r="DT55" s="93"/>
      <c r="DU55" s="93"/>
      <c r="DV55" s="93"/>
      <c r="DW55" s="93"/>
      <c r="DX55" s="93"/>
      <c r="DY55" s="93"/>
      <c r="DZ55" s="93"/>
      <c r="EA55" s="93"/>
      <c r="EB55" s="93"/>
      <c r="EC55" s="93"/>
      <c r="ED55" s="93"/>
      <c r="EE55" s="94" t="s">
        <v>40</v>
      </c>
      <c r="EF55" s="94"/>
      <c r="EG55" s="94"/>
      <c r="EH55" s="94"/>
      <c r="EI55" s="94"/>
      <c r="EJ55" s="94"/>
      <c r="EK55" s="94"/>
      <c r="EL55" s="94"/>
      <c r="EM55" s="94"/>
      <c r="EN55" s="94"/>
      <c r="EO55" s="110" t="s">
        <v>40</v>
      </c>
      <c r="EP55" s="111"/>
      <c r="EQ55" s="111"/>
      <c r="ER55" s="111"/>
      <c r="ES55" s="111"/>
      <c r="ET55" s="111"/>
      <c r="EU55" s="111"/>
      <c r="EV55" s="111"/>
      <c r="EW55" s="111"/>
      <c r="EX55" s="112"/>
    </row>
    <row r="56" spans="1:154" ht="10.5" customHeight="1" thickBot="1">
      <c r="CM56" s="66">
        <f>CM54-CM55</f>
        <v>11101375</v>
      </c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8"/>
      <c r="DS56" s="66">
        <f>DS54-DS55</f>
        <v>14204338</v>
      </c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8"/>
    </row>
    <row r="57" spans="1:154" s="7" customFormat="1" ht="11.25">
      <c r="A57" s="7" t="s">
        <v>68</v>
      </c>
      <c r="DB57" s="69">
        <f>BG35+BG36</f>
        <v>14498806.392000001</v>
      </c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>
        <f>DS55/DB57</f>
        <v>0</v>
      </c>
      <c r="DN57" s="70"/>
      <c r="DO57" s="70"/>
      <c r="DP57" s="70"/>
      <c r="DQ57" s="70"/>
      <c r="DR57" s="70"/>
      <c r="DS57" s="70"/>
      <c r="DT57" s="70"/>
      <c r="DU57" s="70"/>
      <c r="DV57" s="70"/>
      <c r="DW57" s="70"/>
    </row>
    <row r="58" spans="1:154" s="7" customFormat="1" ht="11.25">
      <c r="A58" s="7" t="s">
        <v>69</v>
      </c>
    </row>
  </sheetData>
  <mergeCells count="373">
    <mergeCell ref="EE51:EN51"/>
    <mergeCell ref="EO51:EX51"/>
    <mergeCell ref="DI52:DR52"/>
    <mergeCell ref="A46:J46"/>
    <mergeCell ref="K46:T46"/>
    <mergeCell ref="U46:AG46"/>
    <mergeCell ref="AH46:AP46"/>
    <mergeCell ref="AQ46:BF46"/>
    <mergeCell ref="BG46:BR46"/>
    <mergeCell ref="EO46:EX46"/>
    <mergeCell ref="BS46:CB46"/>
    <mergeCell ref="CC46:CL46"/>
    <mergeCell ref="CM46:CX46"/>
    <mergeCell ref="CY46:DH46"/>
    <mergeCell ref="DI46:DR46"/>
    <mergeCell ref="DS46:ED46"/>
    <mergeCell ref="EE52:EN52"/>
    <mergeCell ref="EO52:EX52"/>
    <mergeCell ref="CM51:CX51"/>
    <mergeCell ref="CC52:CL52"/>
    <mergeCell ref="CM52:CX52"/>
    <mergeCell ref="CY51:DH51"/>
    <mergeCell ref="CY49:DH49"/>
    <mergeCell ref="DI49:DR49"/>
    <mergeCell ref="EE47:EN47"/>
    <mergeCell ref="EO47:EX47"/>
    <mergeCell ref="CY48:DH48"/>
    <mergeCell ref="DI48:DR48"/>
    <mergeCell ref="CM47:CX47"/>
    <mergeCell ref="CY47:DH47"/>
    <mergeCell ref="DI47:DR47"/>
    <mergeCell ref="DS47:ED47"/>
    <mergeCell ref="AQ49:BF49"/>
    <mergeCell ref="A48:J48"/>
    <mergeCell ref="K48:T48"/>
    <mergeCell ref="U48:AG48"/>
    <mergeCell ref="AH48:AP48"/>
    <mergeCell ref="AQ48:BF48"/>
    <mergeCell ref="A45:J45"/>
    <mergeCell ref="K45:T45"/>
    <mergeCell ref="K51:T51"/>
    <mergeCell ref="A50:J50"/>
    <mergeCell ref="K50:T50"/>
    <mergeCell ref="U50:AG50"/>
    <mergeCell ref="AH50:AP50"/>
    <mergeCell ref="AQ50:BF50"/>
    <mergeCell ref="EO43:EX43"/>
    <mergeCell ref="EO49:EX49"/>
    <mergeCell ref="A43:J43"/>
    <mergeCell ref="K43:T43"/>
    <mergeCell ref="BG49:BR49"/>
    <mergeCell ref="BS49:CB49"/>
    <mergeCell ref="BG48:BR48"/>
    <mergeCell ref="BS48:CB48"/>
    <mergeCell ref="CC48:CL48"/>
    <mergeCell ref="CM48:CX48"/>
    <mergeCell ref="CC49:CL49"/>
    <mergeCell ref="CM49:CX49"/>
    <mergeCell ref="DS49:ED49"/>
    <mergeCell ref="EE49:EN49"/>
    <mergeCell ref="DS48:ED48"/>
    <mergeCell ref="EE48:EN48"/>
    <mergeCell ref="EO48:EX48"/>
    <mergeCell ref="A49:J49"/>
    <mergeCell ref="K49:T49"/>
    <mergeCell ref="U49:AG49"/>
    <mergeCell ref="AH49:AP49"/>
    <mergeCell ref="U43:AG43"/>
    <mergeCell ref="AH43:AP43"/>
    <mergeCell ref="AQ43:BF43"/>
    <mergeCell ref="EE42:EN42"/>
    <mergeCell ref="DS44:ED44"/>
    <mergeCell ref="U45:AG45"/>
    <mergeCell ref="AH45:AP45"/>
    <mergeCell ref="AQ45:BF45"/>
    <mergeCell ref="BG45:BR45"/>
    <mergeCell ref="BS45:CB45"/>
    <mergeCell ref="CC45:CL45"/>
    <mergeCell ref="CM45:CX45"/>
    <mergeCell ref="CY43:DH43"/>
    <mergeCell ref="DS42:ED42"/>
    <mergeCell ref="DI43:DR43"/>
    <mergeCell ref="DS43:ED43"/>
    <mergeCell ref="EE44:EN44"/>
    <mergeCell ref="BS43:CB43"/>
    <mergeCell ref="CC43:CL43"/>
    <mergeCell ref="EE43:EN43"/>
    <mergeCell ref="BG43:BR43"/>
    <mergeCell ref="BS47:CB47"/>
    <mergeCell ref="CC47:CL47"/>
    <mergeCell ref="CC42:CL42"/>
    <mergeCell ref="CM42:CX42"/>
    <mergeCell ref="CY42:DH42"/>
    <mergeCell ref="DI42:DR42"/>
    <mergeCell ref="CM43:CX43"/>
    <mergeCell ref="BS42:CB42"/>
    <mergeCell ref="BG41:BR41"/>
    <mergeCell ref="DI41:DR41"/>
    <mergeCell ref="CC41:CL41"/>
    <mergeCell ref="EO42:EX42"/>
    <mergeCell ref="A47:J47"/>
    <mergeCell ref="K47:T47"/>
    <mergeCell ref="U47:AG47"/>
    <mergeCell ref="AH47:AP47"/>
    <mergeCell ref="AQ47:BF47"/>
    <mergeCell ref="BG47:BR47"/>
    <mergeCell ref="CM41:CX41"/>
    <mergeCell ref="CY41:DH41"/>
    <mergeCell ref="EE41:EN41"/>
    <mergeCell ref="EO41:EX41"/>
    <mergeCell ref="A42:J42"/>
    <mergeCell ref="K42:T42"/>
    <mergeCell ref="U42:AG42"/>
    <mergeCell ref="AH42:AP42"/>
    <mergeCell ref="AQ42:BF42"/>
    <mergeCell ref="BG42:BR42"/>
    <mergeCell ref="A41:J41"/>
    <mergeCell ref="K41:T41"/>
    <mergeCell ref="U41:AG41"/>
    <mergeCell ref="AH41:AP41"/>
    <mergeCell ref="AQ41:BF41"/>
    <mergeCell ref="DS41:ED41"/>
    <mergeCell ref="BS41:CB41"/>
    <mergeCell ref="DS40:ED40"/>
    <mergeCell ref="EE40:EN40"/>
    <mergeCell ref="EO40:EX40"/>
    <mergeCell ref="BG40:BR40"/>
    <mergeCell ref="BS40:CB40"/>
    <mergeCell ref="CC40:CL40"/>
    <mergeCell ref="CM40:CX40"/>
    <mergeCell ref="CY40:DH40"/>
    <mergeCell ref="DI40:DR40"/>
    <mergeCell ref="A40:J40"/>
    <mergeCell ref="K40:T40"/>
    <mergeCell ref="U40:AG40"/>
    <mergeCell ref="AH40:AP40"/>
    <mergeCell ref="AQ40:BF40"/>
    <mergeCell ref="BG39:BR39"/>
    <mergeCell ref="BS39:CB39"/>
    <mergeCell ref="CC39:CL39"/>
    <mergeCell ref="CM39:CX39"/>
    <mergeCell ref="A36:J36"/>
    <mergeCell ref="K36:T36"/>
    <mergeCell ref="U36:AG36"/>
    <mergeCell ref="CY38:DH38"/>
    <mergeCell ref="DI38:DR38"/>
    <mergeCell ref="DS38:ED38"/>
    <mergeCell ref="A38:J38"/>
    <mergeCell ref="K38:T38"/>
    <mergeCell ref="U38:AG38"/>
    <mergeCell ref="AH38:AP38"/>
    <mergeCell ref="AQ38:BF38"/>
    <mergeCell ref="BG38:BR38"/>
    <mergeCell ref="BS38:CB38"/>
    <mergeCell ref="CC38:CL38"/>
    <mergeCell ref="CM38:CX38"/>
    <mergeCell ref="AQ36:BF36"/>
    <mergeCell ref="DE31:DR31"/>
    <mergeCell ref="DS31:EG31"/>
    <mergeCell ref="AL25:DM25"/>
    <mergeCell ref="EL25:EX25"/>
    <mergeCell ref="CY34:DH34"/>
    <mergeCell ref="BG36:BR36"/>
    <mergeCell ref="BS36:CB36"/>
    <mergeCell ref="CC36:CL36"/>
    <mergeCell ref="CM36:CX36"/>
    <mergeCell ref="CM35:CX35"/>
    <mergeCell ref="BG32:CL32"/>
    <mergeCell ref="BV31:BX31"/>
    <mergeCell ref="CY36:DH36"/>
    <mergeCell ref="DI36:DR36"/>
    <mergeCell ref="DS36:ED36"/>
    <mergeCell ref="CY33:DH33"/>
    <mergeCell ref="DB31:DD31"/>
    <mergeCell ref="U34:AG34"/>
    <mergeCell ref="AH34:AP34"/>
    <mergeCell ref="AQ34:BF34"/>
    <mergeCell ref="A35:J35"/>
    <mergeCell ref="K35:T35"/>
    <mergeCell ref="U35:AG35"/>
    <mergeCell ref="AH35:AP35"/>
    <mergeCell ref="EL26:EX26"/>
    <mergeCell ref="EL20:EX20"/>
    <mergeCell ref="EL21:EX21"/>
    <mergeCell ref="CM31:DA31"/>
    <mergeCell ref="EH31:EJ31"/>
    <mergeCell ref="EK31:EX31"/>
    <mergeCell ref="CM32:DR32"/>
    <mergeCell ref="AH33:AP33"/>
    <mergeCell ref="B17:BU17"/>
    <mergeCell ref="AJ18:AL18"/>
    <mergeCell ref="BV17:BX17"/>
    <mergeCell ref="CU18:CW18"/>
    <mergeCell ref="CD21:CF21"/>
    <mergeCell ref="CP18:CT18"/>
    <mergeCell ref="AM18:CL18"/>
    <mergeCell ref="BG30:EX30"/>
    <mergeCell ref="BG31:BU31"/>
    <mergeCell ref="EL24:EX24"/>
    <mergeCell ref="BB21:BF21"/>
    <mergeCell ref="CE2:EX2"/>
    <mergeCell ref="DM14:DO14"/>
    <mergeCell ref="DP14:DR14"/>
    <mergeCell ref="CK14:CN14"/>
    <mergeCell ref="CQ14:DI14"/>
    <mergeCell ref="CI6:EX6"/>
    <mergeCell ref="CI7:EX7"/>
    <mergeCell ref="BY17:EJ17"/>
    <mergeCell ref="CI9:EX9"/>
    <mergeCell ref="CI8:EX8"/>
    <mergeCell ref="DE12:ES12"/>
    <mergeCell ref="EL16:EX18"/>
    <mergeCell ref="CI10:EX10"/>
    <mergeCell ref="CI11:EX11"/>
    <mergeCell ref="DJ14:DL14"/>
    <mergeCell ref="CI12:DB12"/>
    <mergeCell ref="CI13:DB13"/>
    <mergeCell ref="DE13:EG13"/>
    <mergeCell ref="CM18:CO18"/>
    <mergeCell ref="BK21:BL21"/>
    <mergeCell ref="BG21:BJ21"/>
    <mergeCell ref="BM21:BZ21"/>
    <mergeCell ref="CA21:CC21"/>
    <mergeCell ref="CY35:DH35"/>
    <mergeCell ref="DI35:DR35"/>
    <mergeCell ref="EE50:EN50"/>
    <mergeCell ref="EO50:EX50"/>
    <mergeCell ref="EE33:EN33"/>
    <mergeCell ref="EO34:EX34"/>
    <mergeCell ref="DS33:ED33"/>
    <mergeCell ref="BG34:BR34"/>
    <mergeCell ref="BS34:CB34"/>
    <mergeCell ref="CC35:CL35"/>
    <mergeCell ref="BS50:CB50"/>
    <mergeCell ref="CC50:CL50"/>
    <mergeCell ref="EE36:EN36"/>
    <mergeCell ref="DS32:EX32"/>
    <mergeCell ref="DS35:ED35"/>
    <mergeCell ref="EL22:EX22"/>
    <mergeCell ref="EL23:EX23"/>
    <mergeCell ref="CC37:CL37"/>
    <mergeCell ref="CM37:CX37"/>
    <mergeCell ref="CY37:DH37"/>
    <mergeCell ref="EE35:EN35"/>
    <mergeCell ref="EO35:EX35"/>
    <mergeCell ref="EO36:EX36"/>
    <mergeCell ref="EE37:EN37"/>
    <mergeCell ref="EO37:EX37"/>
    <mergeCell ref="EE38:EN38"/>
    <mergeCell ref="A30:AP32"/>
    <mergeCell ref="AQ30:BF33"/>
    <mergeCell ref="DI33:DR33"/>
    <mergeCell ref="CC34:CL34"/>
    <mergeCell ref="CM34:CX34"/>
    <mergeCell ref="BG33:BR33"/>
    <mergeCell ref="BS33:CB33"/>
    <mergeCell ref="CC33:CL33"/>
    <mergeCell ref="CM33:CX33"/>
    <mergeCell ref="BY31:CL31"/>
    <mergeCell ref="DS34:ED34"/>
    <mergeCell ref="EE34:EN34"/>
    <mergeCell ref="EO33:EX33"/>
    <mergeCell ref="A33:J33"/>
    <mergeCell ref="K33:T33"/>
    <mergeCell ref="U33:AG33"/>
    <mergeCell ref="A34:J34"/>
    <mergeCell ref="K34:T34"/>
    <mergeCell ref="A51:J51"/>
    <mergeCell ref="A37:J37"/>
    <mergeCell ref="K37:T37"/>
    <mergeCell ref="U37:AG37"/>
    <mergeCell ref="AH37:AP37"/>
    <mergeCell ref="AQ37:BF37"/>
    <mergeCell ref="BS37:CB37"/>
    <mergeCell ref="EE53:EN53"/>
    <mergeCell ref="EO53:EX53"/>
    <mergeCell ref="EO44:EX44"/>
    <mergeCell ref="DI37:DR37"/>
    <mergeCell ref="BG37:BR37"/>
    <mergeCell ref="DS37:ED37"/>
    <mergeCell ref="EO38:EX38"/>
    <mergeCell ref="A39:J39"/>
    <mergeCell ref="K39:T39"/>
    <mergeCell ref="U39:AG39"/>
    <mergeCell ref="AH39:AP39"/>
    <mergeCell ref="AQ39:BF39"/>
    <mergeCell ref="CY39:DH39"/>
    <mergeCell ref="DI39:DR39"/>
    <mergeCell ref="DS39:ED39"/>
    <mergeCell ref="EE39:EN39"/>
    <mergeCell ref="EO39:EX39"/>
    <mergeCell ref="CC54:CL54"/>
    <mergeCell ref="CM54:CX54"/>
    <mergeCell ref="CM50:CX50"/>
    <mergeCell ref="A53:J53"/>
    <mergeCell ref="K53:T53"/>
    <mergeCell ref="U53:AG53"/>
    <mergeCell ref="AH53:AP53"/>
    <mergeCell ref="AQ53:BF53"/>
    <mergeCell ref="BG53:BR53"/>
    <mergeCell ref="BS53:CB53"/>
    <mergeCell ref="BG52:BR52"/>
    <mergeCell ref="BS52:CB52"/>
    <mergeCell ref="A52:J52"/>
    <mergeCell ref="K52:T52"/>
    <mergeCell ref="U52:AG52"/>
    <mergeCell ref="AH52:AP52"/>
    <mergeCell ref="AQ52:BF52"/>
    <mergeCell ref="BG50:BR50"/>
    <mergeCell ref="U51:AG51"/>
    <mergeCell ref="AH51:AP51"/>
    <mergeCell ref="AQ51:BF51"/>
    <mergeCell ref="BG51:BR51"/>
    <mergeCell ref="BS51:CB51"/>
    <mergeCell ref="CC51:CL51"/>
    <mergeCell ref="DI55:DR55"/>
    <mergeCell ref="CY54:DH54"/>
    <mergeCell ref="DI54:DR54"/>
    <mergeCell ref="CM53:CX53"/>
    <mergeCell ref="CY53:DH53"/>
    <mergeCell ref="DI51:DR51"/>
    <mergeCell ref="DS51:ED51"/>
    <mergeCell ref="DS52:ED52"/>
    <mergeCell ref="DI53:DR53"/>
    <mergeCell ref="CY52:DH52"/>
    <mergeCell ref="AQ55:BF55"/>
    <mergeCell ref="DS55:ED55"/>
    <mergeCell ref="EE55:EN55"/>
    <mergeCell ref="BG55:BR55"/>
    <mergeCell ref="BS55:CB55"/>
    <mergeCell ref="CC55:CL55"/>
    <mergeCell ref="CM55:CX55"/>
    <mergeCell ref="CY55:DH55"/>
    <mergeCell ref="CG21:CL21"/>
    <mergeCell ref="A28:EX28"/>
    <mergeCell ref="DS54:ED54"/>
    <mergeCell ref="EE54:EN54"/>
    <mergeCell ref="AL22:DM22"/>
    <mergeCell ref="A44:J44"/>
    <mergeCell ref="K44:T44"/>
    <mergeCell ref="U44:AG44"/>
    <mergeCell ref="AH44:AP44"/>
    <mergeCell ref="AL24:DM24"/>
    <mergeCell ref="CY44:DH44"/>
    <mergeCell ref="BG44:BR44"/>
    <mergeCell ref="BS44:CB44"/>
    <mergeCell ref="CC44:CL44"/>
    <mergeCell ref="CM44:CX44"/>
    <mergeCell ref="EO55:EX55"/>
    <mergeCell ref="EO54:EX54"/>
    <mergeCell ref="CY50:DH50"/>
    <mergeCell ref="DI50:DR50"/>
    <mergeCell ref="DS50:ED50"/>
    <mergeCell ref="AL23:DM23"/>
    <mergeCell ref="AQ35:BF35"/>
    <mergeCell ref="BG35:BR35"/>
    <mergeCell ref="BS35:CB35"/>
    <mergeCell ref="DI44:DR44"/>
    <mergeCell ref="DI34:DR34"/>
    <mergeCell ref="AH36:AP36"/>
    <mergeCell ref="AQ44:BF44"/>
    <mergeCell ref="CY45:DH45"/>
    <mergeCell ref="DI45:DR45"/>
    <mergeCell ref="EE46:EN46"/>
    <mergeCell ref="DS45:ED45"/>
    <mergeCell ref="EE45:EN45"/>
    <mergeCell ref="EO45:EX45"/>
    <mergeCell ref="DS53:ED53"/>
    <mergeCell ref="CC53:CL53"/>
    <mergeCell ref="A54:AP54"/>
    <mergeCell ref="AQ54:BF54"/>
    <mergeCell ref="BG54:BR54"/>
    <mergeCell ref="BS54:CB54"/>
  </mergeCells>
  <pageMargins left="0.78740157480314965" right="0.78740157480314965" top="0.78740157480314965" bottom="0.31496062992125984" header="0.19685039370078741" footer="0.19685039370078741"/>
  <pageSetup paperSize="9" scale="98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J44"/>
  <sheetViews>
    <sheetView tabSelected="1" view="pageBreakPreview" topLeftCell="A13" zoomScale="106" zoomScaleSheetLayoutView="106" workbookViewId="0">
      <selection activeCell="A33" sqref="A33:T36"/>
    </sheetView>
  </sheetViews>
  <sheetFormatPr defaultColWidth="0.85546875" defaultRowHeight="12"/>
  <cols>
    <col min="1" max="19" width="0.85546875" style="1"/>
    <col min="20" max="20" width="12.28515625" style="1" customWidth="1"/>
    <col min="21" max="58" width="0.85546875" style="1"/>
    <col min="59" max="59" width="2.42578125" style="1" customWidth="1"/>
    <col min="60" max="16384" width="0.85546875" style="1"/>
  </cols>
  <sheetData>
    <row r="1" spans="1:166" ht="3" customHeight="1"/>
    <row r="2" spans="1:166" s="6" customFormat="1" ht="11.25">
      <c r="A2" s="102" t="s">
        <v>54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</row>
    <row r="4" spans="1:166" s="21" customFormat="1" ht="20.100000000000001" customHeight="1">
      <c r="A4" s="131" t="s">
        <v>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28" t="s">
        <v>55</v>
      </c>
      <c r="V4" s="122"/>
      <c r="W4" s="122"/>
      <c r="X4" s="122"/>
      <c r="Y4" s="122"/>
      <c r="Z4" s="122"/>
      <c r="AA4" s="122"/>
      <c r="AB4" s="122"/>
      <c r="AC4" s="123"/>
      <c r="AD4" s="122" t="s">
        <v>34</v>
      </c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3"/>
      <c r="BQ4" s="128" t="s">
        <v>36</v>
      </c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3"/>
      <c r="CE4" s="107" t="s">
        <v>39</v>
      </c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</row>
    <row r="5" spans="1:166" s="21" customFormat="1" ht="20.100000000000001" customHeight="1">
      <c r="A5" s="131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29"/>
      <c r="V5" s="124"/>
      <c r="W5" s="124"/>
      <c r="X5" s="124"/>
      <c r="Y5" s="124"/>
      <c r="Z5" s="124"/>
      <c r="AA5" s="124"/>
      <c r="AB5" s="124"/>
      <c r="AC5" s="125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5"/>
      <c r="BQ5" s="129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5"/>
      <c r="CE5" s="170" t="s">
        <v>47</v>
      </c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9" t="s">
        <v>136</v>
      </c>
      <c r="CS5" s="179"/>
      <c r="CT5" s="179"/>
      <c r="CU5" s="137" t="s">
        <v>27</v>
      </c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8"/>
      <c r="DG5" s="170" t="s">
        <v>47</v>
      </c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1"/>
      <c r="DS5" s="171"/>
      <c r="DT5" s="179" t="s">
        <v>236</v>
      </c>
      <c r="DU5" s="179"/>
      <c r="DV5" s="179"/>
      <c r="DW5" s="137" t="s">
        <v>27</v>
      </c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8"/>
      <c r="EI5" s="170" t="s">
        <v>47</v>
      </c>
      <c r="EJ5" s="171"/>
      <c r="EK5" s="171"/>
      <c r="EL5" s="171"/>
      <c r="EM5" s="171"/>
      <c r="EN5" s="171"/>
      <c r="EO5" s="171"/>
      <c r="EP5" s="171"/>
      <c r="EQ5" s="171"/>
      <c r="ER5" s="171"/>
      <c r="ES5" s="171"/>
      <c r="ET5" s="171"/>
      <c r="EU5" s="171"/>
      <c r="EV5" s="179" t="s">
        <v>283</v>
      </c>
      <c r="EW5" s="179"/>
      <c r="EX5" s="179"/>
      <c r="EY5" s="137" t="s">
        <v>27</v>
      </c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</row>
    <row r="6" spans="1:166" s="21" customFormat="1" ht="20.100000000000001" customHeight="1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29"/>
      <c r="V6" s="124"/>
      <c r="W6" s="124"/>
      <c r="X6" s="124"/>
      <c r="Y6" s="124"/>
      <c r="Z6" s="124"/>
      <c r="AA6" s="124"/>
      <c r="AB6" s="124"/>
      <c r="AC6" s="125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7"/>
      <c r="BQ6" s="129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5"/>
      <c r="CE6" s="142" t="s">
        <v>44</v>
      </c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80"/>
      <c r="DG6" s="142" t="s">
        <v>45</v>
      </c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3"/>
      <c r="EC6" s="143"/>
      <c r="ED6" s="143"/>
      <c r="EE6" s="143"/>
      <c r="EF6" s="143"/>
      <c r="EG6" s="143"/>
      <c r="EH6" s="180"/>
      <c r="EI6" s="142" t="s">
        <v>46</v>
      </c>
      <c r="EJ6" s="143"/>
      <c r="EK6" s="143"/>
      <c r="EL6" s="143"/>
      <c r="EM6" s="143"/>
      <c r="EN6" s="143"/>
      <c r="EO6" s="143"/>
      <c r="EP6" s="143"/>
      <c r="EQ6" s="143"/>
      <c r="ER6" s="143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3"/>
      <c r="FG6" s="143"/>
      <c r="FH6" s="143"/>
      <c r="FI6" s="143"/>
      <c r="FJ6" s="143"/>
    </row>
    <row r="7" spans="1:166" s="21" customFormat="1" ht="37.5" customHeight="1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0"/>
      <c r="V7" s="126"/>
      <c r="W7" s="126"/>
      <c r="X7" s="126"/>
      <c r="Y7" s="126"/>
      <c r="Z7" s="126"/>
      <c r="AA7" s="126"/>
      <c r="AB7" s="126"/>
      <c r="AC7" s="127"/>
      <c r="AD7" s="131" t="s">
        <v>28</v>
      </c>
      <c r="AE7" s="131"/>
      <c r="AF7" s="131"/>
      <c r="AG7" s="131"/>
      <c r="AH7" s="131"/>
      <c r="AI7" s="131"/>
      <c r="AJ7" s="131"/>
      <c r="AK7" s="131"/>
      <c r="AL7" s="136"/>
      <c r="AM7" s="135" t="s">
        <v>29</v>
      </c>
      <c r="AN7" s="131"/>
      <c r="AO7" s="131"/>
      <c r="AP7" s="131"/>
      <c r="AQ7" s="131"/>
      <c r="AR7" s="131"/>
      <c r="AS7" s="131"/>
      <c r="AT7" s="131"/>
      <c r="AU7" s="136"/>
      <c r="AV7" s="135" t="s">
        <v>73</v>
      </c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6"/>
      <c r="BH7" s="135" t="s">
        <v>35</v>
      </c>
      <c r="BI7" s="131"/>
      <c r="BJ7" s="131"/>
      <c r="BK7" s="131"/>
      <c r="BL7" s="131"/>
      <c r="BM7" s="131"/>
      <c r="BN7" s="131"/>
      <c r="BO7" s="131"/>
      <c r="BP7" s="136"/>
      <c r="BQ7" s="130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7"/>
      <c r="CE7" s="135" t="s">
        <v>41</v>
      </c>
      <c r="CF7" s="131"/>
      <c r="CG7" s="131"/>
      <c r="CH7" s="131"/>
      <c r="CI7" s="131"/>
      <c r="CJ7" s="131"/>
      <c r="CK7" s="131"/>
      <c r="CL7" s="131"/>
      <c r="CM7" s="131"/>
      <c r="CN7" s="131"/>
      <c r="CO7" s="136"/>
      <c r="CP7" s="135" t="s">
        <v>1</v>
      </c>
      <c r="CQ7" s="131"/>
      <c r="CR7" s="131"/>
      <c r="CS7" s="131"/>
      <c r="CT7" s="131"/>
      <c r="CU7" s="131"/>
      <c r="CV7" s="131"/>
      <c r="CW7" s="136"/>
      <c r="CX7" s="131" t="s">
        <v>72</v>
      </c>
      <c r="CY7" s="131"/>
      <c r="CZ7" s="131"/>
      <c r="DA7" s="131"/>
      <c r="DB7" s="131"/>
      <c r="DC7" s="131"/>
      <c r="DD7" s="131"/>
      <c r="DE7" s="131"/>
      <c r="DF7" s="131"/>
      <c r="DG7" s="135" t="s">
        <v>41</v>
      </c>
      <c r="DH7" s="131"/>
      <c r="DI7" s="131"/>
      <c r="DJ7" s="131"/>
      <c r="DK7" s="131"/>
      <c r="DL7" s="131"/>
      <c r="DM7" s="131"/>
      <c r="DN7" s="131"/>
      <c r="DO7" s="131"/>
      <c r="DP7" s="131"/>
      <c r="DQ7" s="136"/>
      <c r="DR7" s="135" t="s">
        <v>1</v>
      </c>
      <c r="DS7" s="131"/>
      <c r="DT7" s="131"/>
      <c r="DU7" s="131"/>
      <c r="DV7" s="131"/>
      <c r="DW7" s="131"/>
      <c r="DX7" s="131"/>
      <c r="DY7" s="136"/>
      <c r="DZ7" s="131" t="s">
        <v>72</v>
      </c>
      <c r="EA7" s="131"/>
      <c r="EB7" s="131"/>
      <c r="EC7" s="131"/>
      <c r="ED7" s="131"/>
      <c r="EE7" s="131"/>
      <c r="EF7" s="131"/>
      <c r="EG7" s="131"/>
      <c r="EH7" s="131"/>
      <c r="EI7" s="135" t="s">
        <v>41</v>
      </c>
      <c r="EJ7" s="131"/>
      <c r="EK7" s="131"/>
      <c r="EL7" s="131"/>
      <c r="EM7" s="131"/>
      <c r="EN7" s="131"/>
      <c r="EO7" s="131"/>
      <c r="EP7" s="131"/>
      <c r="EQ7" s="131"/>
      <c r="ER7" s="131"/>
      <c r="ES7" s="136"/>
      <c r="ET7" s="135" t="s">
        <v>1</v>
      </c>
      <c r="EU7" s="131"/>
      <c r="EV7" s="131"/>
      <c r="EW7" s="131"/>
      <c r="EX7" s="131"/>
      <c r="EY7" s="131"/>
      <c r="EZ7" s="131"/>
      <c r="FA7" s="136"/>
      <c r="FB7" s="131" t="s">
        <v>72</v>
      </c>
      <c r="FC7" s="131"/>
      <c r="FD7" s="131"/>
      <c r="FE7" s="131"/>
      <c r="FF7" s="131"/>
      <c r="FG7" s="131"/>
      <c r="FH7" s="131"/>
      <c r="FI7" s="131"/>
      <c r="FJ7" s="131"/>
    </row>
    <row r="8" spans="1:166" s="21" customFormat="1" thickBot="1">
      <c r="A8" s="207">
        <v>1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8"/>
      <c r="U8" s="98">
        <v>2</v>
      </c>
      <c r="V8" s="87"/>
      <c r="W8" s="87"/>
      <c r="X8" s="87"/>
      <c r="Y8" s="87"/>
      <c r="Z8" s="87"/>
      <c r="AA8" s="87"/>
      <c r="AB8" s="87"/>
      <c r="AC8" s="99"/>
      <c r="AD8" s="87">
        <v>3</v>
      </c>
      <c r="AE8" s="87"/>
      <c r="AF8" s="87"/>
      <c r="AG8" s="87"/>
      <c r="AH8" s="87"/>
      <c r="AI8" s="87"/>
      <c r="AJ8" s="87"/>
      <c r="AK8" s="87"/>
      <c r="AL8" s="99"/>
      <c r="AM8" s="98">
        <v>4</v>
      </c>
      <c r="AN8" s="87"/>
      <c r="AO8" s="87"/>
      <c r="AP8" s="87"/>
      <c r="AQ8" s="87"/>
      <c r="AR8" s="87"/>
      <c r="AS8" s="87"/>
      <c r="AT8" s="87"/>
      <c r="AU8" s="99"/>
      <c r="AV8" s="98">
        <v>5</v>
      </c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99"/>
      <c r="BH8" s="98">
        <v>6</v>
      </c>
      <c r="BI8" s="87"/>
      <c r="BJ8" s="87"/>
      <c r="BK8" s="87"/>
      <c r="BL8" s="87"/>
      <c r="BM8" s="87"/>
      <c r="BN8" s="87"/>
      <c r="BO8" s="87"/>
      <c r="BP8" s="99"/>
      <c r="BQ8" s="132">
        <v>7</v>
      </c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4"/>
      <c r="CE8" s="132">
        <v>8</v>
      </c>
      <c r="CF8" s="133"/>
      <c r="CG8" s="133"/>
      <c r="CH8" s="133"/>
      <c r="CI8" s="133"/>
      <c r="CJ8" s="133"/>
      <c r="CK8" s="133"/>
      <c r="CL8" s="133"/>
      <c r="CM8" s="133"/>
      <c r="CN8" s="133"/>
      <c r="CO8" s="134"/>
      <c r="CP8" s="98">
        <v>9</v>
      </c>
      <c r="CQ8" s="87"/>
      <c r="CR8" s="87"/>
      <c r="CS8" s="87"/>
      <c r="CT8" s="87"/>
      <c r="CU8" s="87"/>
      <c r="CV8" s="87"/>
      <c r="CW8" s="99"/>
      <c r="CX8" s="87">
        <v>10</v>
      </c>
      <c r="CY8" s="87"/>
      <c r="CZ8" s="87"/>
      <c r="DA8" s="87"/>
      <c r="DB8" s="87"/>
      <c r="DC8" s="87"/>
      <c r="DD8" s="87"/>
      <c r="DE8" s="87"/>
      <c r="DF8" s="87"/>
      <c r="DG8" s="132">
        <v>11</v>
      </c>
      <c r="DH8" s="133"/>
      <c r="DI8" s="133"/>
      <c r="DJ8" s="133"/>
      <c r="DK8" s="133"/>
      <c r="DL8" s="133"/>
      <c r="DM8" s="133"/>
      <c r="DN8" s="133"/>
      <c r="DO8" s="133"/>
      <c r="DP8" s="133"/>
      <c r="DQ8" s="134"/>
      <c r="DR8" s="98">
        <v>12</v>
      </c>
      <c r="DS8" s="87"/>
      <c r="DT8" s="87"/>
      <c r="DU8" s="87"/>
      <c r="DV8" s="87"/>
      <c r="DW8" s="87"/>
      <c r="DX8" s="87"/>
      <c r="DY8" s="99"/>
      <c r="DZ8" s="87">
        <v>13</v>
      </c>
      <c r="EA8" s="87"/>
      <c r="EB8" s="87"/>
      <c r="EC8" s="87"/>
      <c r="ED8" s="87"/>
      <c r="EE8" s="87"/>
      <c r="EF8" s="87"/>
      <c r="EG8" s="87"/>
      <c r="EH8" s="87"/>
      <c r="EI8" s="132">
        <v>14</v>
      </c>
      <c r="EJ8" s="133"/>
      <c r="EK8" s="133"/>
      <c r="EL8" s="133"/>
      <c r="EM8" s="133"/>
      <c r="EN8" s="133"/>
      <c r="EO8" s="133"/>
      <c r="EP8" s="133"/>
      <c r="EQ8" s="133"/>
      <c r="ER8" s="133"/>
      <c r="ES8" s="134"/>
      <c r="ET8" s="98">
        <v>15</v>
      </c>
      <c r="EU8" s="87"/>
      <c r="EV8" s="87"/>
      <c r="EW8" s="87"/>
      <c r="EX8" s="87"/>
      <c r="EY8" s="87"/>
      <c r="EZ8" s="87"/>
      <c r="FA8" s="99"/>
      <c r="FB8" s="87">
        <v>16</v>
      </c>
      <c r="FC8" s="87"/>
      <c r="FD8" s="87"/>
      <c r="FE8" s="87"/>
      <c r="FF8" s="87"/>
      <c r="FG8" s="87"/>
      <c r="FH8" s="87"/>
      <c r="FI8" s="87"/>
      <c r="FJ8" s="87"/>
    </row>
    <row r="9" spans="1:166" s="21" customFormat="1" thickBot="1">
      <c r="A9" s="193" t="s">
        <v>108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4"/>
      <c r="U9" s="172" t="s">
        <v>98</v>
      </c>
      <c r="V9" s="77"/>
      <c r="W9" s="77"/>
      <c r="X9" s="77"/>
      <c r="Y9" s="77"/>
      <c r="Z9" s="77"/>
      <c r="AA9" s="77"/>
      <c r="AB9" s="77"/>
      <c r="AC9" s="77"/>
      <c r="AD9" s="79" t="s">
        <v>77</v>
      </c>
      <c r="AE9" s="80"/>
      <c r="AF9" s="80"/>
      <c r="AG9" s="80"/>
      <c r="AH9" s="80"/>
      <c r="AI9" s="80"/>
      <c r="AJ9" s="80"/>
      <c r="AK9" s="80"/>
      <c r="AL9" s="81"/>
      <c r="AM9" s="79" t="s">
        <v>78</v>
      </c>
      <c r="AN9" s="80"/>
      <c r="AO9" s="80"/>
      <c r="AP9" s="80"/>
      <c r="AQ9" s="80"/>
      <c r="AR9" s="80"/>
      <c r="AS9" s="80"/>
      <c r="AT9" s="80"/>
      <c r="AU9" s="81"/>
      <c r="AV9" s="79" t="str">
        <f>стр.1!U35</f>
        <v>194022202Г</v>
      </c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1"/>
      <c r="BH9" s="79" t="str">
        <f>стр.1!AH35</f>
        <v>111</v>
      </c>
      <c r="BI9" s="80"/>
      <c r="BJ9" s="80"/>
      <c r="BK9" s="80"/>
      <c r="BL9" s="80"/>
      <c r="BM9" s="80"/>
      <c r="BN9" s="80"/>
      <c r="BO9" s="80"/>
      <c r="BP9" s="81"/>
      <c r="BQ9" s="79" t="str">
        <f>стр.1!AQ35</f>
        <v>211</v>
      </c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1"/>
      <c r="CE9" s="79">
        <f>стр.1!BG35</f>
        <v>11135796</v>
      </c>
      <c r="CF9" s="80"/>
      <c r="CG9" s="80"/>
      <c r="CH9" s="80"/>
      <c r="CI9" s="80"/>
      <c r="CJ9" s="80"/>
      <c r="CK9" s="80"/>
      <c r="CL9" s="80"/>
      <c r="CM9" s="80"/>
      <c r="CN9" s="80"/>
      <c r="CO9" s="81"/>
      <c r="CP9" s="74" t="s">
        <v>80</v>
      </c>
      <c r="CQ9" s="75"/>
      <c r="CR9" s="75"/>
      <c r="CS9" s="75"/>
      <c r="CT9" s="75"/>
      <c r="CU9" s="75"/>
      <c r="CV9" s="75"/>
      <c r="CW9" s="76"/>
      <c r="CX9" s="77" t="s">
        <v>86</v>
      </c>
      <c r="CY9" s="77"/>
      <c r="CZ9" s="77"/>
      <c r="DA9" s="77"/>
      <c r="DB9" s="77"/>
      <c r="DC9" s="77"/>
      <c r="DD9" s="77"/>
      <c r="DE9" s="77"/>
      <c r="DF9" s="78"/>
      <c r="DG9" s="79">
        <f>стр.1!CM35</f>
        <v>5577522</v>
      </c>
      <c r="DH9" s="80"/>
      <c r="DI9" s="80"/>
      <c r="DJ9" s="80"/>
      <c r="DK9" s="80"/>
      <c r="DL9" s="80"/>
      <c r="DM9" s="80"/>
      <c r="DN9" s="80"/>
      <c r="DO9" s="80"/>
      <c r="DP9" s="80"/>
      <c r="DQ9" s="81"/>
      <c r="DR9" s="74" t="s">
        <v>80</v>
      </c>
      <c r="DS9" s="75"/>
      <c r="DT9" s="75"/>
      <c r="DU9" s="75"/>
      <c r="DV9" s="75"/>
      <c r="DW9" s="75"/>
      <c r="DX9" s="75"/>
      <c r="DY9" s="76"/>
      <c r="DZ9" s="77" t="s">
        <v>86</v>
      </c>
      <c r="EA9" s="77"/>
      <c r="EB9" s="77"/>
      <c r="EC9" s="77"/>
      <c r="ED9" s="77"/>
      <c r="EE9" s="77"/>
      <c r="EF9" s="77"/>
      <c r="EG9" s="77"/>
      <c r="EH9" s="78"/>
      <c r="EI9" s="79">
        <f>стр.1!DS35</f>
        <v>7960750</v>
      </c>
      <c r="EJ9" s="80"/>
      <c r="EK9" s="80"/>
      <c r="EL9" s="80"/>
      <c r="EM9" s="80"/>
      <c r="EN9" s="80"/>
      <c r="EO9" s="80"/>
      <c r="EP9" s="80"/>
      <c r="EQ9" s="80"/>
      <c r="ER9" s="80"/>
      <c r="ES9" s="81"/>
      <c r="ET9" s="74" t="s">
        <v>80</v>
      </c>
      <c r="EU9" s="75"/>
      <c r="EV9" s="75"/>
      <c r="EW9" s="75"/>
      <c r="EX9" s="75"/>
      <c r="EY9" s="75"/>
      <c r="EZ9" s="75"/>
      <c r="FA9" s="76"/>
      <c r="FB9" s="77" t="s">
        <v>86</v>
      </c>
      <c r="FC9" s="77"/>
      <c r="FD9" s="77"/>
      <c r="FE9" s="77"/>
      <c r="FF9" s="77"/>
      <c r="FG9" s="77"/>
      <c r="FH9" s="77"/>
      <c r="FI9" s="77"/>
      <c r="FJ9" s="78"/>
    </row>
    <row r="10" spans="1:166" s="21" customFormat="1" thickBot="1">
      <c r="A10" s="193" t="s">
        <v>109</v>
      </c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4"/>
      <c r="U10" s="172" t="s">
        <v>99</v>
      </c>
      <c r="V10" s="77"/>
      <c r="W10" s="77"/>
      <c r="X10" s="77"/>
      <c r="Y10" s="77"/>
      <c r="Z10" s="77"/>
      <c r="AA10" s="77"/>
      <c r="AB10" s="77"/>
      <c r="AC10" s="77"/>
      <c r="AD10" s="83" t="s">
        <v>77</v>
      </c>
      <c r="AE10" s="77"/>
      <c r="AF10" s="77"/>
      <c r="AG10" s="77"/>
      <c r="AH10" s="77"/>
      <c r="AI10" s="77"/>
      <c r="AJ10" s="77"/>
      <c r="AK10" s="77"/>
      <c r="AL10" s="78"/>
      <c r="AM10" s="83" t="s">
        <v>78</v>
      </c>
      <c r="AN10" s="77"/>
      <c r="AO10" s="77"/>
      <c r="AP10" s="77"/>
      <c r="AQ10" s="77"/>
      <c r="AR10" s="77"/>
      <c r="AS10" s="77"/>
      <c r="AT10" s="77"/>
      <c r="AU10" s="78"/>
      <c r="AV10" s="79" t="str">
        <f>стр.1!U36</f>
        <v>194022202Г</v>
      </c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1"/>
      <c r="BH10" s="79" t="str">
        <f>стр.1!AH36</f>
        <v>119</v>
      </c>
      <c r="BI10" s="80"/>
      <c r="BJ10" s="80"/>
      <c r="BK10" s="80"/>
      <c r="BL10" s="80"/>
      <c r="BM10" s="80"/>
      <c r="BN10" s="80"/>
      <c r="BO10" s="80"/>
      <c r="BP10" s="81"/>
      <c r="BQ10" s="79" t="str">
        <f>стр.1!AQ36</f>
        <v>213</v>
      </c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1"/>
      <c r="CE10" s="187">
        <f>стр.1!BG36</f>
        <v>3363010.392</v>
      </c>
      <c r="CF10" s="75"/>
      <c r="CG10" s="75"/>
      <c r="CH10" s="75"/>
      <c r="CI10" s="75"/>
      <c r="CJ10" s="75"/>
      <c r="CK10" s="75"/>
      <c r="CL10" s="75"/>
      <c r="CM10" s="75"/>
      <c r="CN10" s="75"/>
      <c r="CO10" s="76"/>
      <c r="CP10" s="74" t="s">
        <v>80</v>
      </c>
      <c r="CQ10" s="75"/>
      <c r="CR10" s="75"/>
      <c r="CS10" s="75"/>
      <c r="CT10" s="75"/>
      <c r="CU10" s="75"/>
      <c r="CV10" s="75"/>
      <c r="CW10" s="76"/>
      <c r="CX10" s="77" t="s">
        <v>86</v>
      </c>
      <c r="CY10" s="77"/>
      <c r="CZ10" s="77"/>
      <c r="DA10" s="77"/>
      <c r="DB10" s="77"/>
      <c r="DC10" s="77"/>
      <c r="DD10" s="77"/>
      <c r="DE10" s="77"/>
      <c r="DF10" s="78"/>
      <c r="DG10" s="79">
        <f>стр.1!CM36</f>
        <v>1684412</v>
      </c>
      <c r="DH10" s="80"/>
      <c r="DI10" s="80"/>
      <c r="DJ10" s="80"/>
      <c r="DK10" s="80"/>
      <c r="DL10" s="80"/>
      <c r="DM10" s="80"/>
      <c r="DN10" s="80"/>
      <c r="DO10" s="80"/>
      <c r="DP10" s="80"/>
      <c r="DQ10" s="81"/>
      <c r="DR10" s="74" t="s">
        <v>80</v>
      </c>
      <c r="DS10" s="75"/>
      <c r="DT10" s="75"/>
      <c r="DU10" s="75"/>
      <c r="DV10" s="75"/>
      <c r="DW10" s="75"/>
      <c r="DX10" s="75"/>
      <c r="DY10" s="76"/>
      <c r="DZ10" s="77" t="s">
        <v>86</v>
      </c>
      <c r="EA10" s="77"/>
      <c r="EB10" s="77"/>
      <c r="EC10" s="77"/>
      <c r="ED10" s="77"/>
      <c r="EE10" s="77"/>
      <c r="EF10" s="77"/>
      <c r="EG10" s="77"/>
      <c r="EH10" s="78"/>
      <c r="EI10" s="79">
        <f>стр.1!DS36</f>
        <v>2404147</v>
      </c>
      <c r="EJ10" s="80"/>
      <c r="EK10" s="80"/>
      <c r="EL10" s="80"/>
      <c r="EM10" s="80"/>
      <c r="EN10" s="80"/>
      <c r="EO10" s="80"/>
      <c r="EP10" s="80"/>
      <c r="EQ10" s="80"/>
      <c r="ER10" s="80"/>
      <c r="ES10" s="81"/>
      <c r="ET10" s="74" t="s">
        <v>80</v>
      </c>
      <c r="EU10" s="75"/>
      <c r="EV10" s="75"/>
      <c r="EW10" s="75"/>
      <c r="EX10" s="75"/>
      <c r="EY10" s="75"/>
      <c r="EZ10" s="75"/>
      <c r="FA10" s="76"/>
      <c r="FB10" s="77" t="s">
        <v>86</v>
      </c>
      <c r="FC10" s="77"/>
      <c r="FD10" s="77"/>
      <c r="FE10" s="77"/>
      <c r="FF10" s="77"/>
      <c r="FG10" s="77"/>
      <c r="FH10" s="77"/>
      <c r="FI10" s="77"/>
      <c r="FJ10" s="78"/>
    </row>
    <row r="11" spans="1:166" s="21" customFormat="1" thickBot="1">
      <c r="A11" s="193" t="s">
        <v>108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4"/>
      <c r="U11" s="172" t="s">
        <v>100</v>
      </c>
      <c r="V11" s="77"/>
      <c r="W11" s="77"/>
      <c r="X11" s="77"/>
      <c r="Y11" s="77"/>
      <c r="Z11" s="77"/>
      <c r="AA11" s="77"/>
      <c r="AB11" s="77"/>
      <c r="AC11" s="77"/>
      <c r="AD11" s="83" t="s">
        <v>77</v>
      </c>
      <c r="AE11" s="77"/>
      <c r="AF11" s="77"/>
      <c r="AG11" s="77"/>
      <c r="AH11" s="77"/>
      <c r="AI11" s="77"/>
      <c r="AJ11" s="77"/>
      <c r="AK11" s="77"/>
      <c r="AL11" s="78"/>
      <c r="AM11" s="83" t="s">
        <v>78</v>
      </c>
      <c r="AN11" s="77"/>
      <c r="AO11" s="77"/>
      <c r="AP11" s="77"/>
      <c r="AQ11" s="77"/>
      <c r="AR11" s="77"/>
      <c r="AS11" s="77"/>
      <c r="AT11" s="77"/>
      <c r="AU11" s="78"/>
      <c r="AV11" s="79" t="str">
        <f>стр.1!U37</f>
        <v>2610160064</v>
      </c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1"/>
      <c r="BH11" s="79" t="str">
        <f>стр.1!AH37</f>
        <v>111</v>
      </c>
      <c r="BI11" s="80"/>
      <c r="BJ11" s="80"/>
      <c r="BK11" s="80"/>
      <c r="BL11" s="80"/>
      <c r="BM11" s="80"/>
      <c r="BN11" s="80"/>
      <c r="BO11" s="80"/>
      <c r="BP11" s="81"/>
      <c r="BQ11" s="79" t="str">
        <f>стр.1!AQ37</f>
        <v>211</v>
      </c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1"/>
      <c r="CE11" s="187">
        <f>стр.1!BG37</f>
        <v>352129</v>
      </c>
      <c r="CF11" s="75"/>
      <c r="CG11" s="75"/>
      <c r="CH11" s="75"/>
      <c r="CI11" s="75"/>
      <c r="CJ11" s="75"/>
      <c r="CK11" s="75"/>
      <c r="CL11" s="75"/>
      <c r="CM11" s="75"/>
      <c r="CN11" s="75"/>
      <c r="CO11" s="76"/>
      <c r="CP11" s="74" t="s">
        <v>80</v>
      </c>
      <c r="CQ11" s="75"/>
      <c r="CR11" s="75"/>
      <c r="CS11" s="75"/>
      <c r="CT11" s="75"/>
      <c r="CU11" s="75"/>
      <c r="CV11" s="75"/>
      <c r="CW11" s="76"/>
      <c r="CX11" s="77" t="s">
        <v>86</v>
      </c>
      <c r="CY11" s="77"/>
      <c r="CZ11" s="77"/>
      <c r="DA11" s="77"/>
      <c r="DB11" s="77"/>
      <c r="DC11" s="77"/>
      <c r="DD11" s="77"/>
      <c r="DE11" s="77"/>
      <c r="DF11" s="78"/>
      <c r="DG11" s="79">
        <f>стр.1!CM37</f>
        <v>352129</v>
      </c>
      <c r="DH11" s="80"/>
      <c r="DI11" s="80"/>
      <c r="DJ11" s="80"/>
      <c r="DK11" s="80"/>
      <c r="DL11" s="80"/>
      <c r="DM11" s="80"/>
      <c r="DN11" s="80"/>
      <c r="DO11" s="80"/>
      <c r="DP11" s="80"/>
      <c r="DQ11" s="81"/>
      <c r="DR11" s="74" t="s">
        <v>80</v>
      </c>
      <c r="DS11" s="75"/>
      <c r="DT11" s="75"/>
      <c r="DU11" s="75"/>
      <c r="DV11" s="75"/>
      <c r="DW11" s="75"/>
      <c r="DX11" s="75"/>
      <c r="DY11" s="76"/>
      <c r="DZ11" s="77" t="s">
        <v>86</v>
      </c>
      <c r="EA11" s="77"/>
      <c r="EB11" s="77"/>
      <c r="EC11" s="77"/>
      <c r="ED11" s="77"/>
      <c r="EE11" s="77"/>
      <c r="EF11" s="77"/>
      <c r="EG11" s="77"/>
      <c r="EH11" s="78"/>
      <c r="EI11" s="79">
        <f>стр.1!DS37</f>
        <v>352129</v>
      </c>
      <c r="EJ11" s="80"/>
      <c r="EK11" s="80"/>
      <c r="EL11" s="80"/>
      <c r="EM11" s="80"/>
      <c r="EN11" s="80"/>
      <c r="EO11" s="80"/>
      <c r="EP11" s="80"/>
      <c r="EQ11" s="80"/>
      <c r="ER11" s="80"/>
      <c r="ES11" s="81"/>
      <c r="ET11" s="74" t="s">
        <v>80</v>
      </c>
      <c r="EU11" s="75"/>
      <c r="EV11" s="75"/>
      <c r="EW11" s="75"/>
      <c r="EX11" s="75"/>
      <c r="EY11" s="75"/>
      <c r="EZ11" s="75"/>
      <c r="FA11" s="76"/>
      <c r="FB11" s="77" t="s">
        <v>86</v>
      </c>
      <c r="FC11" s="77"/>
      <c r="FD11" s="77"/>
      <c r="FE11" s="77"/>
      <c r="FF11" s="77"/>
      <c r="FG11" s="77"/>
      <c r="FH11" s="77"/>
      <c r="FI11" s="77"/>
      <c r="FJ11" s="78"/>
    </row>
    <row r="12" spans="1:166" s="21" customFormat="1" thickBot="1">
      <c r="A12" s="193" t="s">
        <v>109</v>
      </c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4"/>
      <c r="U12" s="172" t="s">
        <v>101</v>
      </c>
      <c r="V12" s="77"/>
      <c r="W12" s="77"/>
      <c r="X12" s="77"/>
      <c r="Y12" s="77"/>
      <c r="Z12" s="77"/>
      <c r="AA12" s="77"/>
      <c r="AB12" s="77"/>
      <c r="AC12" s="77"/>
      <c r="AD12" s="83" t="s">
        <v>77</v>
      </c>
      <c r="AE12" s="77"/>
      <c r="AF12" s="77"/>
      <c r="AG12" s="77"/>
      <c r="AH12" s="77"/>
      <c r="AI12" s="77"/>
      <c r="AJ12" s="77"/>
      <c r="AK12" s="77"/>
      <c r="AL12" s="78"/>
      <c r="AM12" s="83" t="s">
        <v>78</v>
      </c>
      <c r="AN12" s="77"/>
      <c r="AO12" s="77"/>
      <c r="AP12" s="77"/>
      <c r="AQ12" s="77"/>
      <c r="AR12" s="77"/>
      <c r="AS12" s="77"/>
      <c r="AT12" s="77"/>
      <c r="AU12" s="78"/>
      <c r="AV12" s="79" t="str">
        <f>стр.1!U38</f>
        <v>2610160064</v>
      </c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1"/>
      <c r="BH12" s="79" t="str">
        <f>стр.1!AH38</f>
        <v>119</v>
      </c>
      <c r="BI12" s="80"/>
      <c r="BJ12" s="80"/>
      <c r="BK12" s="80"/>
      <c r="BL12" s="80"/>
      <c r="BM12" s="80"/>
      <c r="BN12" s="80"/>
      <c r="BO12" s="80"/>
      <c r="BP12" s="81"/>
      <c r="BQ12" s="79" t="str">
        <f>стр.1!AQ38</f>
        <v>213</v>
      </c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1"/>
      <c r="CE12" s="187">
        <f>стр.1!BG38</f>
        <v>106342.958</v>
      </c>
      <c r="CF12" s="75"/>
      <c r="CG12" s="75"/>
      <c r="CH12" s="75"/>
      <c r="CI12" s="75"/>
      <c r="CJ12" s="75"/>
      <c r="CK12" s="75"/>
      <c r="CL12" s="75"/>
      <c r="CM12" s="75"/>
      <c r="CN12" s="75"/>
      <c r="CO12" s="76"/>
      <c r="CP12" s="74" t="s">
        <v>80</v>
      </c>
      <c r="CQ12" s="75"/>
      <c r="CR12" s="75"/>
      <c r="CS12" s="75"/>
      <c r="CT12" s="75"/>
      <c r="CU12" s="75"/>
      <c r="CV12" s="75"/>
      <c r="CW12" s="76"/>
      <c r="CX12" s="77" t="s">
        <v>86</v>
      </c>
      <c r="CY12" s="77"/>
      <c r="CZ12" s="77"/>
      <c r="DA12" s="77"/>
      <c r="DB12" s="77"/>
      <c r="DC12" s="77"/>
      <c r="DD12" s="77"/>
      <c r="DE12" s="77"/>
      <c r="DF12" s="78"/>
      <c r="DG12" s="79">
        <f>стр.1!CM38</f>
        <v>106343</v>
      </c>
      <c r="DH12" s="80"/>
      <c r="DI12" s="80"/>
      <c r="DJ12" s="80"/>
      <c r="DK12" s="80"/>
      <c r="DL12" s="80"/>
      <c r="DM12" s="80"/>
      <c r="DN12" s="80"/>
      <c r="DO12" s="80"/>
      <c r="DP12" s="80"/>
      <c r="DQ12" s="81"/>
      <c r="DR12" s="74" t="s">
        <v>80</v>
      </c>
      <c r="DS12" s="75"/>
      <c r="DT12" s="75"/>
      <c r="DU12" s="75"/>
      <c r="DV12" s="75"/>
      <c r="DW12" s="75"/>
      <c r="DX12" s="75"/>
      <c r="DY12" s="76"/>
      <c r="DZ12" s="77" t="s">
        <v>86</v>
      </c>
      <c r="EA12" s="77"/>
      <c r="EB12" s="77"/>
      <c r="EC12" s="77"/>
      <c r="ED12" s="77"/>
      <c r="EE12" s="77"/>
      <c r="EF12" s="77"/>
      <c r="EG12" s="77"/>
      <c r="EH12" s="78"/>
      <c r="EI12" s="79">
        <f>стр.1!DS38</f>
        <v>106343</v>
      </c>
      <c r="EJ12" s="80"/>
      <c r="EK12" s="80"/>
      <c r="EL12" s="80"/>
      <c r="EM12" s="80"/>
      <c r="EN12" s="80"/>
      <c r="EO12" s="80"/>
      <c r="EP12" s="80"/>
      <c r="EQ12" s="80"/>
      <c r="ER12" s="80"/>
      <c r="ES12" s="81"/>
      <c r="ET12" s="74" t="s">
        <v>80</v>
      </c>
      <c r="EU12" s="75"/>
      <c r="EV12" s="75"/>
      <c r="EW12" s="75"/>
      <c r="EX12" s="75"/>
      <c r="EY12" s="75"/>
      <c r="EZ12" s="75"/>
      <c r="FA12" s="76"/>
      <c r="FB12" s="77" t="s">
        <v>86</v>
      </c>
      <c r="FC12" s="77"/>
      <c r="FD12" s="77"/>
      <c r="FE12" s="77"/>
      <c r="FF12" s="77"/>
      <c r="FG12" s="77"/>
      <c r="FH12" s="77"/>
      <c r="FI12" s="77"/>
      <c r="FJ12" s="78"/>
    </row>
    <row r="13" spans="1:166" s="21" customFormat="1" ht="23.25" customHeight="1" thickBot="1">
      <c r="A13" s="193" t="s">
        <v>110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4"/>
      <c r="U13" s="172" t="s">
        <v>102</v>
      </c>
      <c r="V13" s="77"/>
      <c r="W13" s="77"/>
      <c r="X13" s="77"/>
      <c r="Y13" s="77"/>
      <c r="Z13" s="77"/>
      <c r="AA13" s="77"/>
      <c r="AB13" s="77"/>
      <c r="AC13" s="77"/>
      <c r="AD13" s="83" t="s">
        <v>77</v>
      </c>
      <c r="AE13" s="77"/>
      <c r="AF13" s="77"/>
      <c r="AG13" s="77"/>
      <c r="AH13" s="77"/>
      <c r="AI13" s="77"/>
      <c r="AJ13" s="77"/>
      <c r="AK13" s="77"/>
      <c r="AL13" s="78"/>
      <c r="AM13" s="83" t="s">
        <v>78</v>
      </c>
      <c r="AN13" s="77"/>
      <c r="AO13" s="77"/>
      <c r="AP13" s="77"/>
      <c r="AQ13" s="77"/>
      <c r="AR13" s="77"/>
      <c r="AS13" s="77"/>
      <c r="AT13" s="77"/>
      <c r="AU13" s="78"/>
      <c r="AV13" s="79" t="str">
        <f>стр.1!U39</f>
        <v>19402R3030</v>
      </c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1"/>
      <c r="BH13" s="79" t="str">
        <f>стр.1!AH39</f>
        <v>111</v>
      </c>
      <c r="BI13" s="80"/>
      <c r="BJ13" s="80"/>
      <c r="BK13" s="80"/>
      <c r="BL13" s="80"/>
      <c r="BM13" s="80"/>
      <c r="BN13" s="80"/>
      <c r="BO13" s="80"/>
      <c r="BP13" s="81"/>
      <c r="BQ13" s="79" t="str">
        <f>стр.1!AQ39</f>
        <v>211</v>
      </c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1"/>
      <c r="CE13" s="187">
        <f>стр.1!BG39</f>
        <v>660000</v>
      </c>
      <c r="CF13" s="75"/>
      <c r="CG13" s="75"/>
      <c r="CH13" s="75"/>
      <c r="CI13" s="75"/>
      <c r="CJ13" s="75"/>
      <c r="CK13" s="75"/>
      <c r="CL13" s="75"/>
      <c r="CM13" s="75"/>
      <c r="CN13" s="75"/>
      <c r="CO13" s="76"/>
      <c r="CP13" s="74" t="s">
        <v>80</v>
      </c>
      <c r="CQ13" s="75"/>
      <c r="CR13" s="75"/>
      <c r="CS13" s="75"/>
      <c r="CT13" s="75"/>
      <c r="CU13" s="75"/>
      <c r="CV13" s="75"/>
      <c r="CW13" s="76"/>
      <c r="CX13" s="77" t="s">
        <v>86</v>
      </c>
      <c r="CY13" s="77"/>
      <c r="CZ13" s="77"/>
      <c r="DA13" s="77"/>
      <c r="DB13" s="77"/>
      <c r="DC13" s="77"/>
      <c r="DD13" s="77"/>
      <c r="DE13" s="77"/>
      <c r="DF13" s="78"/>
      <c r="DG13" s="79">
        <f>стр.1!CM39</f>
        <v>660000</v>
      </c>
      <c r="DH13" s="80"/>
      <c r="DI13" s="80"/>
      <c r="DJ13" s="80"/>
      <c r="DK13" s="80"/>
      <c r="DL13" s="80"/>
      <c r="DM13" s="80"/>
      <c r="DN13" s="80"/>
      <c r="DO13" s="80"/>
      <c r="DP13" s="80"/>
      <c r="DQ13" s="81"/>
      <c r="DR13" s="74" t="s">
        <v>80</v>
      </c>
      <c r="DS13" s="75"/>
      <c r="DT13" s="75"/>
      <c r="DU13" s="75"/>
      <c r="DV13" s="75"/>
      <c r="DW13" s="75"/>
      <c r="DX13" s="75"/>
      <c r="DY13" s="76"/>
      <c r="DZ13" s="77" t="s">
        <v>86</v>
      </c>
      <c r="EA13" s="77"/>
      <c r="EB13" s="77"/>
      <c r="EC13" s="77"/>
      <c r="ED13" s="77"/>
      <c r="EE13" s="77"/>
      <c r="EF13" s="77"/>
      <c r="EG13" s="77"/>
      <c r="EH13" s="78"/>
      <c r="EI13" s="79">
        <f>стр.1!DS39</f>
        <v>660000</v>
      </c>
      <c r="EJ13" s="80"/>
      <c r="EK13" s="80"/>
      <c r="EL13" s="80"/>
      <c r="EM13" s="80"/>
      <c r="EN13" s="80"/>
      <c r="EO13" s="80"/>
      <c r="EP13" s="80"/>
      <c r="EQ13" s="80"/>
      <c r="ER13" s="80"/>
      <c r="ES13" s="81"/>
      <c r="ET13" s="74" t="s">
        <v>80</v>
      </c>
      <c r="EU13" s="75"/>
      <c r="EV13" s="75"/>
      <c r="EW13" s="75"/>
      <c r="EX13" s="75"/>
      <c r="EY13" s="75"/>
      <c r="EZ13" s="75"/>
      <c r="FA13" s="76"/>
      <c r="FB13" s="77" t="s">
        <v>86</v>
      </c>
      <c r="FC13" s="77"/>
      <c r="FD13" s="77"/>
      <c r="FE13" s="77"/>
      <c r="FF13" s="77"/>
      <c r="FG13" s="77"/>
      <c r="FH13" s="77"/>
      <c r="FI13" s="77"/>
      <c r="FJ13" s="78"/>
    </row>
    <row r="14" spans="1:166" s="21" customFormat="1" ht="24.75" customHeight="1" thickBot="1">
      <c r="A14" s="193" t="s">
        <v>111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4"/>
      <c r="U14" s="172" t="s">
        <v>103</v>
      </c>
      <c r="V14" s="77"/>
      <c r="W14" s="77"/>
      <c r="X14" s="77"/>
      <c r="Y14" s="77"/>
      <c r="Z14" s="77"/>
      <c r="AA14" s="77"/>
      <c r="AB14" s="77"/>
      <c r="AC14" s="77"/>
      <c r="AD14" s="83" t="s">
        <v>77</v>
      </c>
      <c r="AE14" s="77"/>
      <c r="AF14" s="77"/>
      <c r="AG14" s="77"/>
      <c r="AH14" s="77"/>
      <c r="AI14" s="77"/>
      <c r="AJ14" s="77"/>
      <c r="AK14" s="77"/>
      <c r="AL14" s="78"/>
      <c r="AM14" s="83" t="s">
        <v>78</v>
      </c>
      <c r="AN14" s="77"/>
      <c r="AO14" s="77"/>
      <c r="AP14" s="77"/>
      <c r="AQ14" s="77"/>
      <c r="AR14" s="77"/>
      <c r="AS14" s="77"/>
      <c r="AT14" s="77"/>
      <c r="AU14" s="78"/>
      <c r="AV14" s="79" t="str">
        <f>стр.1!U40</f>
        <v>19402R3030</v>
      </c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1"/>
      <c r="BH14" s="79" t="str">
        <f>стр.1!AH40</f>
        <v>119</v>
      </c>
      <c r="BI14" s="80"/>
      <c r="BJ14" s="80"/>
      <c r="BK14" s="80"/>
      <c r="BL14" s="80"/>
      <c r="BM14" s="80"/>
      <c r="BN14" s="80"/>
      <c r="BO14" s="80"/>
      <c r="BP14" s="81"/>
      <c r="BQ14" s="79" t="str">
        <f>стр.1!AQ40</f>
        <v>213</v>
      </c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1"/>
      <c r="CE14" s="187">
        <f>стр.1!BG40</f>
        <v>199320</v>
      </c>
      <c r="CF14" s="75"/>
      <c r="CG14" s="75"/>
      <c r="CH14" s="75"/>
      <c r="CI14" s="75"/>
      <c r="CJ14" s="75"/>
      <c r="CK14" s="75"/>
      <c r="CL14" s="75"/>
      <c r="CM14" s="75"/>
      <c r="CN14" s="75"/>
      <c r="CO14" s="76"/>
      <c r="CP14" s="74" t="s">
        <v>80</v>
      </c>
      <c r="CQ14" s="75"/>
      <c r="CR14" s="75"/>
      <c r="CS14" s="75"/>
      <c r="CT14" s="75"/>
      <c r="CU14" s="75"/>
      <c r="CV14" s="75"/>
      <c r="CW14" s="76"/>
      <c r="CX14" s="77" t="s">
        <v>86</v>
      </c>
      <c r="CY14" s="77"/>
      <c r="CZ14" s="77"/>
      <c r="DA14" s="77"/>
      <c r="DB14" s="77"/>
      <c r="DC14" s="77"/>
      <c r="DD14" s="77"/>
      <c r="DE14" s="77"/>
      <c r="DF14" s="78"/>
      <c r="DG14" s="79">
        <f>стр.1!CM40</f>
        <v>199320</v>
      </c>
      <c r="DH14" s="80"/>
      <c r="DI14" s="80"/>
      <c r="DJ14" s="80"/>
      <c r="DK14" s="80"/>
      <c r="DL14" s="80"/>
      <c r="DM14" s="80"/>
      <c r="DN14" s="80"/>
      <c r="DO14" s="80"/>
      <c r="DP14" s="80"/>
      <c r="DQ14" s="81"/>
      <c r="DR14" s="74" t="s">
        <v>80</v>
      </c>
      <c r="DS14" s="75"/>
      <c r="DT14" s="75"/>
      <c r="DU14" s="75"/>
      <c r="DV14" s="75"/>
      <c r="DW14" s="75"/>
      <c r="DX14" s="75"/>
      <c r="DY14" s="76"/>
      <c r="DZ14" s="77" t="s">
        <v>86</v>
      </c>
      <c r="EA14" s="77"/>
      <c r="EB14" s="77"/>
      <c r="EC14" s="77"/>
      <c r="ED14" s="77"/>
      <c r="EE14" s="77"/>
      <c r="EF14" s="77"/>
      <c r="EG14" s="77"/>
      <c r="EH14" s="78"/>
      <c r="EI14" s="79">
        <f>стр.1!DS40</f>
        <v>199320</v>
      </c>
      <c r="EJ14" s="80"/>
      <c r="EK14" s="80"/>
      <c r="EL14" s="80"/>
      <c r="EM14" s="80"/>
      <c r="EN14" s="80"/>
      <c r="EO14" s="80"/>
      <c r="EP14" s="80"/>
      <c r="EQ14" s="80"/>
      <c r="ER14" s="80"/>
      <c r="ES14" s="81"/>
      <c r="ET14" s="74" t="s">
        <v>80</v>
      </c>
      <c r="EU14" s="75"/>
      <c r="EV14" s="75"/>
      <c r="EW14" s="75"/>
      <c r="EX14" s="75"/>
      <c r="EY14" s="75"/>
      <c r="EZ14" s="75"/>
      <c r="FA14" s="76"/>
      <c r="FB14" s="77" t="s">
        <v>86</v>
      </c>
      <c r="FC14" s="77"/>
      <c r="FD14" s="77"/>
      <c r="FE14" s="77"/>
      <c r="FF14" s="77"/>
      <c r="FG14" s="77"/>
      <c r="FH14" s="77"/>
      <c r="FI14" s="77"/>
      <c r="FJ14" s="78"/>
    </row>
    <row r="15" spans="1:166" s="21" customFormat="1" thickBot="1">
      <c r="A15" s="193" t="s">
        <v>112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4"/>
      <c r="U15" s="172" t="s">
        <v>106</v>
      </c>
      <c r="V15" s="77"/>
      <c r="W15" s="77"/>
      <c r="X15" s="77"/>
      <c r="Y15" s="77"/>
      <c r="Z15" s="77"/>
      <c r="AA15" s="77"/>
      <c r="AB15" s="77"/>
      <c r="AC15" s="77"/>
      <c r="AD15" s="83" t="s">
        <v>77</v>
      </c>
      <c r="AE15" s="77"/>
      <c r="AF15" s="77"/>
      <c r="AG15" s="77"/>
      <c r="AH15" s="77"/>
      <c r="AI15" s="77"/>
      <c r="AJ15" s="77"/>
      <c r="AK15" s="77"/>
      <c r="AL15" s="78"/>
      <c r="AM15" s="83" t="s">
        <v>78</v>
      </c>
      <c r="AN15" s="77"/>
      <c r="AO15" s="77"/>
      <c r="AP15" s="77"/>
      <c r="AQ15" s="77"/>
      <c r="AR15" s="77"/>
      <c r="AS15" s="77"/>
      <c r="AT15" s="77"/>
      <c r="AU15" s="78"/>
      <c r="AV15" s="79">
        <f>стр.1!U41</f>
        <v>1940202230</v>
      </c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1"/>
      <c r="BH15" s="79" t="str">
        <f>стр.1!AH41</f>
        <v>244</v>
      </c>
      <c r="BI15" s="80"/>
      <c r="BJ15" s="80"/>
      <c r="BK15" s="80"/>
      <c r="BL15" s="80"/>
      <c r="BM15" s="80"/>
      <c r="BN15" s="80"/>
      <c r="BO15" s="80"/>
      <c r="BP15" s="81"/>
      <c r="BQ15" s="79" t="str">
        <f>стр.1!AQ41</f>
        <v>223</v>
      </c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1"/>
      <c r="CE15" s="187">
        <f>стр.1!BG41</f>
        <v>1140000</v>
      </c>
      <c r="CF15" s="75"/>
      <c r="CG15" s="75"/>
      <c r="CH15" s="75"/>
      <c r="CI15" s="75"/>
      <c r="CJ15" s="75"/>
      <c r="CK15" s="75"/>
      <c r="CL15" s="75"/>
      <c r="CM15" s="75"/>
      <c r="CN15" s="75"/>
      <c r="CO15" s="76"/>
      <c r="CP15" s="74" t="s">
        <v>80</v>
      </c>
      <c r="CQ15" s="75"/>
      <c r="CR15" s="75"/>
      <c r="CS15" s="75"/>
      <c r="CT15" s="75"/>
      <c r="CU15" s="75"/>
      <c r="CV15" s="75"/>
      <c r="CW15" s="76"/>
      <c r="CX15" s="77" t="s">
        <v>86</v>
      </c>
      <c r="CY15" s="77"/>
      <c r="CZ15" s="77"/>
      <c r="DA15" s="77"/>
      <c r="DB15" s="77"/>
      <c r="DC15" s="77"/>
      <c r="DD15" s="77"/>
      <c r="DE15" s="77"/>
      <c r="DF15" s="78"/>
      <c r="DG15" s="79">
        <f>стр.1!CM41</f>
        <v>1140000</v>
      </c>
      <c r="DH15" s="80"/>
      <c r="DI15" s="80"/>
      <c r="DJ15" s="80"/>
      <c r="DK15" s="80"/>
      <c r="DL15" s="80"/>
      <c r="DM15" s="80"/>
      <c r="DN15" s="80"/>
      <c r="DO15" s="80"/>
      <c r="DP15" s="80"/>
      <c r="DQ15" s="81"/>
      <c r="DR15" s="74" t="s">
        <v>80</v>
      </c>
      <c r="DS15" s="75"/>
      <c r="DT15" s="75"/>
      <c r="DU15" s="75"/>
      <c r="DV15" s="75"/>
      <c r="DW15" s="75"/>
      <c r="DX15" s="75"/>
      <c r="DY15" s="76"/>
      <c r="DZ15" s="77" t="s">
        <v>86</v>
      </c>
      <c r="EA15" s="77"/>
      <c r="EB15" s="77"/>
      <c r="EC15" s="77"/>
      <c r="ED15" s="77"/>
      <c r="EE15" s="77"/>
      <c r="EF15" s="77"/>
      <c r="EG15" s="77"/>
      <c r="EH15" s="78"/>
      <c r="EI15" s="79">
        <f>стр.1!DS41</f>
        <v>1140000</v>
      </c>
      <c r="EJ15" s="80"/>
      <c r="EK15" s="80"/>
      <c r="EL15" s="80"/>
      <c r="EM15" s="80"/>
      <c r="EN15" s="80"/>
      <c r="EO15" s="80"/>
      <c r="EP15" s="80"/>
      <c r="EQ15" s="80"/>
      <c r="ER15" s="80"/>
      <c r="ES15" s="81"/>
      <c r="ET15" s="74" t="s">
        <v>80</v>
      </c>
      <c r="EU15" s="75"/>
      <c r="EV15" s="75"/>
      <c r="EW15" s="75"/>
      <c r="EX15" s="75"/>
      <c r="EY15" s="75"/>
      <c r="EZ15" s="75"/>
      <c r="FA15" s="76"/>
      <c r="FB15" s="77" t="s">
        <v>86</v>
      </c>
      <c r="FC15" s="77"/>
      <c r="FD15" s="77"/>
      <c r="FE15" s="77"/>
      <c r="FF15" s="77"/>
      <c r="FG15" s="77"/>
      <c r="FH15" s="77"/>
      <c r="FI15" s="77"/>
      <c r="FJ15" s="78"/>
    </row>
    <row r="16" spans="1:166" s="21" customFormat="1" ht="24" customHeight="1" thickBot="1">
      <c r="A16" s="193" t="s">
        <v>113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4"/>
      <c r="U16" s="172" t="s">
        <v>107</v>
      </c>
      <c r="V16" s="77"/>
      <c r="W16" s="77"/>
      <c r="X16" s="77"/>
      <c r="Y16" s="77"/>
      <c r="Z16" s="77"/>
      <c r="AA16" s="77"/>
      <c r="AB16" s="77"/>
      <c r="AC16" s="77"/>
      <c r="AD16" s="83" t="s">
        <v>77</v>
      </c>
      <c r="AE16" s="77"/>
      <c r="AF16" s="77"/>
      <c r="AG16" s="77"/>
      <c r="AH16" s="77"/>
      <c r="AI16" s="77"/>
      <c r="AJ16" s="77"/>
      <c r="AK16" s="77"/>
      <c r="AL16" s="78"/>
      <c r="AM16" s="83" t="s">
        <v>78</v>
      </c>
      <c r="AN16" s="77"/>
      <c r="AO16" s="77"/>
      <c r="AP16" s="77"/>
      <c r="AQ16" s="77"/>
      <c r="AR16" s="77"/>
      <c r="AS16" s="77"/>
      <c r="AT16" s="77"/>
      <c r="AU16" s="78"/>
      <c r="AV16" s="79">
        <f>стр.1!U42</f>
        <v>1940202250</v>
      </c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1"/>
      <c r="BH16" s="79" t="str">
        <f>стр.1!AH42</f>
        <v>244</v>
      </c>
      <c r="BI16" s="80"/>
      <c r="BJ16" s="80"/>
      <c r="BK16" s="80"/>
      <c r="BL16" s="80"/>
      <c r="BM16" s="80"/>
      <c r="BN16" s="80"/>
      <c r="BO16" s="80"/>
      <c r="BP16" s="81"/>
      <c r="BQ16" s="79" t="str">
        <f>стр.1!AQ42</f>
        <v>225</v>
      </c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1"/>
      <c r="CE16" s="187">
        <f>стр.1!BG42</f>
        <v>281318</v>
      </c>
      <c r="CF16" s="75"/>
      <c r="CG16" s="75"/>
      <c r="CH16" s="75"/>
      <c r="CI16" s="75"/>
      <c r="CJ16" s="75"/>
      <c r="CK16" s="75"/>
      <c r="CL16" s="75"/>
      <c r="CM16" s="75"/>
      <c r="CN16" s="75"/>
      <c r="CO16" s="76"/>
      <c r="CP16" s="74" t="s">
        <v>80</v>
      </c>
      <c r="CQ16" s="75"/>
      <c r="CR16" s="75"/>
      <c r="CS16" s="75"/>
      <c r="CT16" s="75"/>
      <c r="CU16" s="75"/>
      <c r="CV16" s="75"/>
      <c r="CW16" s="76"/>
      <c r="CX16" s="77" t="s">
        <v>86</v>
      </c>
      <c r="CY16" s="77"/>
      <c r="CZ16" s="77"/>
      <c r="DA16" s="77"/>
      <c r="DB16" s="77"/>
      <c r="DC16" s="77"/>
      <c r="DD16" s="77"/>
      <c r="DE16" s="77"/>
      <c r="DF16" s="78"/>
      <c r="DG16" s="79">
        <f>стр.1!CM42</f>
        <v>0</v>
      </c>
      <c r="DH16" s="80"/>
      <c r="DI16" s="80"/>
      <c r="DJ16" s="80"/>
      <c r="DK16" s="80"/>
      <c r="DL16" s="80"/>
      <c r="DM16" s="80"/>
      <c r="DN16" s="80"/>
      <c r="DO16" s="80"/>
      <c r="DP16" s="80"/>
      <c r="DQ16" s="81"/>
      <c r="DR16" s="74" t="s">
        <v>80</v>
      </c>
      <c r="DS16" s="75"/>
      <c r="DT16" s="75"/>
      <c r="DU16" s="75"/>
      <c r="DV16" s="75"/>
      <c r="DW16" s="75"/>
      <c r="DX16" s="75"/>
      <c r="DY16" s="76"/>
      <c r="DZ16" s="77" t="s">
        <v>86</v>
      </c>
      <c r="EA16" s="77"/>
      <c r="EB16" s="77"/>
      <c r="EC16" s="77"/>
      <c r="ED16" s="77"/>
      <c r="EE16" s="77"/>
      <c r="EF16" s="77"/>
      <c r="EG16" s="77"/>
      <c r="EH16" s="78"/>
      <c r="EI16" s="79">
        <f>стр.1!DS42</f>
        <v>0</v>
      </c>
      <c r="EJ16" s="80"/>
      <c r="EK16" s="80"/>
      <c r="EL16" s="80"/>
      <c r="EM16" s="80"/>
      <c r="EN16" s="80"/>
      <c r="EO16" s="80"/>
      <c r="EP16" s="80"/>
      <c r="EQ16" s="80"/>
      <c r="ER16" s="80"/>
      <c r="ES16" s="81"/>
      <c r="ET16" s="74" t="s">
        <v>80</v>
      </c>
      <c r="EU16" s="75"/>
      <c r="EV16" s="75"/>
      <c r="EW16" s="75"/>
      <c r="EX16" s="75"/>
      <c r="EY16" s="75"/>
      <c r="EZ16" s="75"/>
      <c r="FA16" s="76"/>
      <c r="FB16" s="77" t="s">
        <v>86</v>
      </c>
      <c r="FC16" s="77"/>
      <c r="FD16" s="77"/>
      <c r="FE16" s="77"/>
      <c r="FF16" s="77"/>
      <c r="FG16" s="77"/>
      <c r="FH16" s="77"/>
      <c r="FI16" s="77"/>
      <c r="FJ16" s="78"/>
    </row>
    <row r="17" spans="1:166" s="21" customFormat="1" thickBot="1">
      <c r="A17" s="193" t="s">
        <v>114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4"/>
      <c r="U17" s="172" t="s">
        <v>122</v>
      </c>
      <c r="V17" s="77"/>
      <c r="W17" s="77"/>
      <c r="X17" s="77"/>
      <c r="Y17" s="77"/>
      <c r="Z17" s="77"/>
      <c r="AA17" s="77"/>
      <c r="AB17" s="77"/>
      <c r="AC17" s="77"/>
      <c r="AD17" s="83" t="s">
        <v>77</v>
      </c>
      <c r="AE17" s="77"/>
      <c r="AF17" s="77"/>
      <c r="AG17" s="77"/>
      <c r="AH17" s="77"/>
      <c r="AI17" s="77"/>
      <c r="AJ17" s="77"/>
      <c r="AK17" s="77"/>
      <c r="AL17" s="78"/>
      <c r="AM17" s="83" t="s">
        <v>78</v>
      </c>
      <c r="AN17" s="77"/>
      <c r="AO17" s="77"/>
      <c r="AP17" s="77"/>
      <c r="AQ17" s="77"/>
      <c r="AR17" s="77"/>
      <c r="AS17" s="77"/>
      <c r="AT17" s="77"/>
      <c r="AU17" s="78"/>
      <c r="AV17" s="79">
        <f>стр.1!U43</f>
        <v>1940202260</v>
      </c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1"/>
      <c r="BH17" s="79" t="str">
        <f>стр.1!AH43</f>
        <v>244</v>
      </c>
      <c r="BI17" s="80"/>
      <c r="BJ17" s="80"/>
      <c r="BK17" s="80"/>
      <c r="BL17" s="80"/>
      <c r="BM17" s="80"/>
      <c r="BN17" s="80"/>
      <c r="BO17" s="80"/>
      <c r="BP17" s="81"/>
      <c r="BQ17" s="79" t="str">
        <f>стр.1!AQ43</f>
        <v>226</v>
      </c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1"/>
      <c r="CE17" s="187">
        <f>стр.1!BG43</f>
        <v>78310</v>
      </c>
      <c r="CF17" s="75"/>
      <c r="CG17" s="75"/>
      <c r="CH17" s="75"/>
      <c r="CI17" s="75"/>
      <c r="CJ17" s="75"/>
      <c r="CK17" s="75"/>
      <c r="CL17" s="75"/>
      <c r="CM17" s="75"/>
      <c r="CN17" s="75"/>
      <c r="CO17" s="76"/>
      <c r="CP17" s="74" t="s">
        <v>80</v>
      </c>
      <c r="CQ17" s="75"/>
      <c r="CR17" s="75"/>
      <c r="CS17" s="75"/>
      <c r="CT17" s="75"/>
      <c r="CU17" s="75"/>
      <c r="CV17" s="75"/>
      <c r="CW17" s="76"/>
      <c r="CX17" s="77" t="s">
        <v>86</v>
      </c>
      <c r="CY17" s="77"/>
      <c r="CZ17" s="77"/>
      <c r="DA17" s="77"/>
      <c r="DB17" s="77"/>
      <c r="DC17" s="77"/>
      <c r="DD17" s="77"/>
      <c r="DE17" s="77"/>
      <c r="DF17" s="78"/>
      <c r="DG17" s="79">
        <f>стр.1!CM43</f>
        <v>0</v>
      </c>
      <c r="DH17" s="80"/>
      <c r="DI17" s="80"/>
      <c r="DJ17" s="80"/>
      <c r="DK17" s="80"/>
      <c r="DL17" s="80"/>
      <c r="DM17" s="80"/>
      <c r="DN17" s="80"/>
      <c r="DO17" s="80"/>
      <c r="DP17" s="80"/>
      <c r="DQ17" s="81"/>
      <c r="DR17" s="74" t="s">
        <v>80</v>
      </c>
      <c r="DS17" s="75"/>
      <c r="DT17" s="75"/>
      <c r="DU17" s="75"/>
      <c r="DV17" s="75"/>
      <c r="DW17" s="75"/>
      <c r="DX17" s="75"/>
      <c r="DY17" s="76"/>
      <c r="DZ17" s="77" t="s">
        <v>86</v>
      </c>
      <c r="EA17" s="77"/>
      <c r="EB17" s="77"/>
      <c r="EC17" s="77"/>
      <c r="ED17" s="77"/>
      <c r="EE17" s="77"/>
      <c r="EF17" s="77"/>
      <c r="EG17" s="77"/>
      <c r="EH17" s="78"/>
      <c r="EI17" s="79">
        <f>стр.1!DS43</f>
        <v>0</v>
      </c>
      <c r="EJ17" s="80"/>
      <c r="EK17" s="80"/>
      <c r="EL17" s="80"/>
      <c r="EM17" s="80"/>
      <c r="EN17" s="80"/>
      <c r="EO17" s="80"/>
      <c r="EP17" s="80"/>
      <c r="EQ17" s="80"/>
      <c r="ER17" s="80"/>
      <c r="ES17" s="81"/>
      <c r="ET17" s="74" t="s">
        <v>80</v>
      </c>
      <c r="EU17" s="75"/>
      <c r="EV17" s="75"/>
      <c r="EW17" s="75"/>
      <c r="EX17" s="75"/>
      <c r="EY17" s="75"/>
      <c r="EZ17" s="75"/>
      <c r="FA17" s="76"/>
      <c r="FB17" s="77" t="s">
        <v>86</v>
      </c>
      <c r="FC17" s="77"/>
      <c r="FD17" s="77"/>
      <c r="FE17" s="77"/>
      <c r="FF17" s="77"/>
      <c r="FG17" s="77"/>
      <c r="FH17" s="77"/>
      <c r="FI17" s="77"/>
      <c r="FJ17" s="78"/>
    </row>
    <row r="18" spans="1:166" s="21" customFormat="1" thickBot="1">
      <c r="A18" s="193" t="s">
        <v>114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4"/>
      <c r="U18" s="172" t="s">
        <v>122</v>
      </c>
      <c r="V18" s="77"/>
      <c r="W18" s="77"/>
      <c r="X18" s="77"/>
      <c r="Y18" s="77"/>
      <c r="Z18" s="77"/>
      <c r="AA18" s="77"/>
      <c r="AB18" s="77"/>
      <c r="AC18" s="77"/>
      <c r="AD18" s="83" t="s">
        <v>77</v>
      </c>
      <c r="AE18" s="77"/>
      <c r="AF18" s="77"/>
      <c r="AG18" s="77"/>
      <c r="AH18" s="77"/>
      <c r="AI18" s="77"/>
      <c r="AJ18" s="77"/>
      <c r="AK18" s="77"/>
      <c r="AL18" s="78"/>
      <c r="AM18" s="83" t="s">
        <v>78</v>
      </c>
      <c r="AN18" s="77"/>
      <c r="AO18" s="77"/>
      <c r="AP18" s="77"/>
      <c r="AQ18" s="77"/>
      <c r="AR18" s="77"/>
      <c r="AS18" s="77"/>
      <c r="AT18" s="77"/>
      <c r="AU18" s="78"/>
      <c r="AV18" s="79" t="str">
        <f>стр.1!U44</f>
        <v>194022202Г</v>
      </c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1"/>
      <c r="BH18" s="79" t="str">
        <f>стр.1!AH44</f>
        <v>244</v>
      </c>
      <c r="BI18" s="80"/>
      <c r="BJ18" s="80"/>
      <c r="BK18" s="80"/>
      <c r="BL18" s="80"/>
      <c r="BM18" s="80"/>
      <c r="BN18" s="80"/>
      <c r="BO18" s="80"/>
      <c r="BP18" s="81"/>
      <c r="BQ18" s="79" t="str">
        <f>стр.1!AQ44</f>
        <v>226</v>
      </c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1"/>
      <c r="CE18" s="187">
        <f>стр.1!BG44</f>
        <v>198129</v>
      </c>
      <c r="CF18" s="75"/>
      <c r="CG18" s="75"/>
      <c r="CH18" s="75"/>
      <c r="CI18" s="75"/>
      <c r="CJ18" s="75"/>
      <c r="CK18" s="75"/>
      <c r="CL18" s="75"/>
      <c r="CM18" s="75"/>
      <c r="CN18" s="75"/>
      <c r="CO18" s="76"/>
      <c r="CP18" s="74" t="s">
        <v>80</v>
      </c>
      <c r="CQ18" s="75"/>
      <c r="CR18" s="75"/>
      <c r="CS18" s="75"/>
      <c r="CT18" s="75"/>
      <c r="CU18" s="75"/>
      <c r="CV18" s="75"/>
      <c r="CW18" s="76"/>
      <c r="CX18" s="77" t="s">
        <v>86</v>
      </c>
      <c r="CY18" s="77"/>
      <c r="CZ18" s="77"/>
      <c r="DA18" s="77"/>
      <c r="DB18" s="77"/>
      <c r="DC18" s="77"/>
      <c r="DD18" s="77"/>
      <c r="DE18" s="77"/>
      <c r="DF18" s="78"/>
      <c r="DG18" s="79">
        <f>стр.1!CM44</f>
        <v>214629</v>
      </c>
      <c r="DH18" s="80"/>
      <c r="DI18" s="80"/>
      <c r="DJ18" s="80"/>
      <c r="DK18" s="80"/>
      <c r="DL18" s="80"/>
      <c r="DM18" s="80"/>
      <c r="DN18" s="80"/>
      <c r="DO18" s="80"/>
      <c r="DP18" s="80"/>
      <c r="DQ18" s="81"/>
      <c r="DR18" s="74" t="s">
        <v>80</v>
      </c>
      <c r="DS18" s="75"/>
      <c r="DT18" s="75"/>
      <c r="DU18" s="75"/>
      <c r="DV18" s="75"/>
      <c r="DW18" s="75"/>
      <c r="DX18" s="75"/>
      <c r="DY18" s="76"/>
      <c r="DZ18" s="77" t="s">
        <v>86</v>
      </c>
      <c r="EA18" s="77"/>
      <c r="EB18" s="77"/>
      <c r="EC18" s="77"/>
      <c r="ED18" s="77"/>
      <c r="EE18" s="77"/>
      <c r="EF18" s="77"/>
      <c r="EG18" s="77"/>
      <c r="EH18" s="78"/>
      <c r="EI18" s="79">
        <f>стр.1!DS44</f>
        <v>214629</v>
      </c>
      <c r="EJ18" s="80"/>
      <c r="EK18" s="80"/>
      <c r="EL18" s="80"/>
      <c r="EM18" s="80"/>
      <c r="EN18" s="80"/>
      <c r="EO18" s="80"/>
      <c r="EP18" s="80"/>
      <c r="EQ18" s="80"/>
      <c r="ER18" s="80"/>
      <c r="ES18" s="81"/>
      <c r="ET18" s="74" t="s">
        <v>80</v>
      </c>
      <c r="EU18" s="75"/>
      <c r="EV18" s="75"/>
      <c r="EW18" s="75"/>
      <c r="EX18" s="75"/>
      <c r="EY18" s="75"/>
      <c r="EZ18" s="75"/>
      <c r="FA18" s="76"/>
      <c r="FB18" s="77" t="s">
        <v>86</v>
      </c>
      <c r="FC18" s="77"/>
      <c r="FD18" s="77"/>
      <c r="FE18" s="77"/>
      <c r="FF18" s="77"/>
      <c r="FG18" s="77"/>
      <c r="FH18" s="77"/>
      <c r="FI18" s="77"/>
      <c r="FJ18" s="78"/>
    </row>
    <row r="19" spans="1:166" s="21" customFormat="1" thickBot="1">
      <c r="A19" s="193" t="s">
        <v>281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4"/>
      <c r="U19" s="172" t="s">
        <v>122</v>
      </c>
      <c r="V19" s="77"/>
      <c r="W19" s="77"/>
      <c r="X19" s="77"/>
      <c r="Y19" s="77"/>
      <c r="Z19" s="77"/>
      <c r="AA19" s="77"/>
      <c r="AB19" s="77"/>
      <c r="AC19" s="77"/>
      <c r="AD19" s="83" t="s">
        <v>77</v>
      </c>
      <c r="AE19" s="77"/>
      <c r="AF19" s="77"/>
      <c r="AG19" s="77"/>
      <c r="AH19" s="77"/>
      <c r="AI19" s="77"/>
      <c r="AJ19" s="77"/>
      <c r="AK19" s="77"/>
      <c r="AL19" s="78"/>
      <c r="AM19" s="83" t="s">
        <v>78</v>
      </c>
      <c r="AN19" s="77"/>
      <c r="AO19" s="77"/>
      <c r="AP19" s="77"/>
      <c r="AQ19" s="77"/>
      <c r="AR19" s="77"/>
      <c r="AS19" s="77"/>
      <c r="AT19" s="77"/>
      <c r="AU19" s="78"/>
      <c r="AV19" s="79">
        <f>стр.1!U45</f>
        <v>1940202270</v>
      </c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1"/>
      <c r="BH19" s="79" t="str">
        <f>стр.1!AH45</f>
        <v>244</v>
      </c>
      <c r="BI19" s="80"/>
      <c r="BJ19" s="80"/>
      <c r="BK19" s="80"/>
      <c r="BL19" s="80"/>
      <c r="BM19" s="80"/>
      <c r="BN19" s="80"/>
      <c r="BO19" s="80"/>
      <c r="BP19" s="81"/>
      <c r="BQ19" s="79" t="str">
        <f>стр.1!AQ45</f>
        <v>227</v>
      </c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1"/>
      <c r="CE19" s="187">
        <f>стр.1!BG45</f>
        <v>12000</v>
      </c>
      <c r="CF19" s="75"/>
      <c r="CG19" s="75"/>
      <c r="CH19" s="75"/>
      <c r="CI19" s="75"/>
      <c r="CJ19" s="75"/>
      <c r="CK19" s="75"/>
      <c r="CL19" s="75"/>
      <c r="CM19" s="75"/>
      <c r="CN19" s="75"/>
      <c r="CO19" s="76"/>
      <c r="CP19" s="74" t="s">
        <v>80</v>
      </c>
      <c r="CQ19" s="75"/>
      <c r="CR19" s="75"/>
      <c r="CS19" s="75"/>
      <c r="CT19" s="75"/>
      <c r="CU19" s="75"/>
      <c r="CV19" s="75"/>
      <c r="CW19" s="76"/>
      <c r="CX19" s="77" t="s">
        <v>86</v>
      </c>
      <c r="CY19" s="77"/>
      <c r="CZ19" s="77"/>
      <c r="DA19" s="77"/>
      <c r="DB19" s="77"/>
      <c r="DC19" s="77"/>
      <c r="DD19" s="77"/>
      <c r="DE19" s="77"/>
      <c r="DF19" s="78"/>
      <c r="DG19" s="79">
        <f>стр.1!CM45</f>
        <v>0</v>
      </c>
      <c r="DH19" s="80"/>
      <c r="DI19" s="80"/>
      <c r="DJ19" s="80"/>
      <c r="DK19" s="80"/>
      <c r="DL19" s="80"/>
      <c r="DM19" s="80"/>
      <c r="DN19" s="80"/>
      <c r="DO19" s="80"/>
      <c r="DP19" s="80"/>
      <c r="DQ19" s="81"/>
      <c r="DR19" s="74" t="s">
        <v>80</v>
      </c>
      <c r="DS19" s="75"/>
      <c r="DT19" s="75"/>
      <c r="DU19" s="75"/>
      <c r="DV19" s="75"/>
      <c r="DW19" s="75"/>
      <c r="DX19" s="75"/>
      <c r="DY19" s="76"/>
      <c r="DZ19" s="77" t="s">
        <v>86</v>
      </c>
      <c r="EA19" s="77"/>
      <c r="EB19" s="77"/>
      <c r="EC19" s="77"/>
      <c r="ED19" s="77"/>
      <c r="EE19" s="77"/>
      <c r="EF19" s="77"/>
      <c r="EG19" s="77"/>
      <c r="EH19" s="78"/>
      <c r="EI19" s="79">
        <f>стр.1!DS45</f>
        <v>0</v>
      </c>
      <c r="EJ19" s="80"/>
      <c r="EK19" s="80"/>
      <c r="EL19" s="80"/>
      <c r="EM19" s="80"/>
      <c r="EN19" s="80"/>
      <c r="EO19" s="80"/>
      <c r="EP19" s="80"/>
      <c r="EQ19" s="80"/>
      <c r="ER19" s="80"/>
      <c r="ES19" s="81"/>
      <c r="ET19" s="74" t="s">
        <v>80</v>
      </c>
      <c r="EU19" s="75"/>
      <c r="EV19" s="75"/>
      <c r="EW19" s="75"/>
      <c r="EX19" s="75"/>
      <c r="EY19" s="75"/>
      <c r="EZ19" s="75"/>
      <c r="FA19" s="76"/>
      <c r="FB19" s="77" t="s">
        <v>86</v>
      </c>
      <c r="FC19" s="77"/>
      <c r="FD19" s="77"/>
      <c r="FE19" s="77"/>
      <c r="FF19" s="77"/>
      <c r="FG19" s="77"/>
      <c r="FH19" s="77"/>
      <c r="FI19" s="77"/>
      <c r="FJ19" s="78"/>
    </row>
    <row r="20" spans="1:166" s="21" customFormat="1" thickBot="1">
      <c r="A20" s="193" t="s">
        <v>138</v>
      </c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4"/>
      <c r="U20" s="172" t="s">
        <v>123</v>
      </c>
      <c r="V20" s="77"/>
      <c r="W20" s="77"/>
      <c r="X20" s="77"/>
      <c r="Y20" s="77"/>
      <c r="Z20" s="77"/>
      <c r="AA20" s="77"/>
      <c r="AB20" s="77"/>
      <c r="AC20" s="77"/>
      <c r="AD20" s="83" t="s">
        <v>77</v>
      </c>
      <c r="AE20" s="77"/>
      <c r="AF20" s="77"/>
      <c r="AG20" s="77"/>
      <c r="AH20" s="77"/>
      <c r="AI20" s="77"/>
      <c r="AJ20" s="77"/>
      <c r="AK20" s="77"/>
      <c r="AL20" s="78"/>
      <c r="AM20" s="83" t="s">
        <v>78</v>
      </c>
      <c r="AN20" s="77"/>
      <c r="AO20" s="77"/>
      <c r="AP20" s="77"/>
      <c r="AQ20" s="77"/>
      <c r="AR20" s="77"/>
      <c r="AS20" s="77"/>
      <c r="AT20" s="77"/>
      <c r="AU20" s="78"/>
      <c r="AV20" s="79">
        <f>стр.1!U46</f>
        <v>1940202210</v>
      </c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1"/>
      <c r="BH20" s="79" t="str">
        <f>стр.1!AH46</f>
        <v>244</v>
      </c>
      <c r="BI20" s="80"/>
      <c r="BJ20" s="80"/>
      <c r="BK20" s="80"/>
      <c r="BL20" s="80"/>
      <c r="BM20" s="80"/>
      <c r="BN20" s="80"/>
      <c r="BO20" s="80"/>
      <c r="BP20" s="81"/>
      <c r="BQ20" s="79" t="str">
        <f>стр.1!AQ46</f>
        <v>221</v>
      </c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1"/>
      <c r="CE20" s="187">
        <f>стр.1!BG46</f>
        <v>18000</v>
      </c>
      <c r="CF20" s="75"/>
      <c r="CG20" s="75"/>
      <c r="CH20" s="75"/>
      <c r="CI20" s="75"/>
      <c r="CJ20" s="75"/>
      <c r="CK20" s="75"/>
      <c r="CL20" s="75"/>
      <c r="CM20" s="75"/>
      <c r="CN20" s="75"/>
      <c r="CO20" s="76"/>
      <c r="CP20" s="74" t="s">
        <v>80</v>
      </c>
      <c r="CQ20" s="75"/>
      <c r="CR20" s="75"/>
      <c r="CS20" s="75"/>
      <c r="CT20" s="75"/>
      <c r="CU20" s="75"/>
      <c r="CV20" s="75"/>
      <c r="CW20" s="76"/>
      <c r="CX20" s="77" t="s">
        <v>86</v>
      </c>
      <c r="CY20" s="77"/>
      <c r="CZ20" s="77"/>
      <c r="DA20" s="77"/>
      <c r="DB20" s="77"/>
      <c r="DC20" s="77"/>
      <c r="DD20" s="77"/>
      <c r="DE20" s="77"/>
      <c r="DF20" s="78"/>
      <c r="DG20" s="79">
        <f>стр.1!CM46</f>
        <v>0</v>
      </c>
      <c r="DH20" s="80"/>
      <c r="DI20" s="80"/>
      <c r="DJ20" s="80"/>
      <c r="DK20" s="80"/>
      <c r="DL20" s="80"/>
      <c r="DM20" s="80"/>
      <c r="DN20" s="80"/>
      <c r="DO20" s="80"/>
      <c r="DP20" s="80"/>
      <c r="DQ20" s="81"/>
      <c r="DR20" s="74" t="s">
        <v>80</v>
      </c>
      <c r="DS20" s="75"/>
      <c r="DT20" s="75"/>
      <c r="DU20" s="75"/>
      <c r="DV20" s="75"/>
      <c r="DW20" s="75"/>
      <c r="DX20" s="75"/>
      <c r="DY20" s="76"/>
      <c r="DZ20" s="77" t="s">
        <v>86</v>
      </c>
      <c r="EA20" s="77"/>
      <c r="EB20" s="77"/>
      <c r="EC20" s="77"/>
      <c r="ED20" s="77"/>
      <c r="EE20" s="77"/>
      <c r="EF20" s="77"/>
      <c r="EG20" s="77"/>
      <c r="EH20" s="78"/>
      <c r="EI20" s="79">
        <f>стр.1!DS46</f>
        <v>0</v>
      </c>
      <c r="EJ20" s="80"/>
      <c r="EK20" s="80"/>
      <c r="EL20" s="80"/>
      <c r="EM20" s="80"/>
      <c r="EN20" s="80"/>
      <c r="EO20" s="80"/>
      <c r="EP20" s="80"/>
      <c r="EQ20" s="80"/>
      <c r="ER20" s="80"/>
      <c r="ES20" s="81"/>
      <c r="ET20" s="74" t="s">
        <v>80</v>
      </c>
      <c r="EU20" s="75"/>
      <c r="EV20" s="75"/>
      <c r="EW20" s="75"/>
      <c r="EX20" s="75"/>
      <c r="EY20" s="75"/>
      <c r="EZ20" s="75"/>
      <c r="FA20" s="76"/>
      <c r="FB20" s="77" t="s">
        <v>86</v>
      </c>
      <c r="FC20" s="77"/>
      <c r="FD20" s="77"/>
      <c r="FE20" s="77"/>
      <c r="FF20" s="77"/>
      <c r="FG20" s="77"/>
      <c r="FH20" s="77"/>
      <c r="FI20" s="77"/>
      <c r="FJ20" s="78"/>
    </row>
    <row r="21" spans="1:166" s="21" customFormat="1" ht="23.25" customHeight="1" thickBot="1">
      <c r="A21" s="193" t="s">
        <v>115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4"/>
      <c r="U21" s="216" t="s">
        <v>124</v>
      </c>
      <c r="V21" s="217"/>
      <c r="W21" s="217"/>
      <c r="X21" s="217"/>
      <c r="Y21" s="217"/>
      <c r="Z21" s="217"/>
      <c r="AA21" s="217"/>
      <c r="AB21" s="217"/>
      <c r="AC21" s="218"/>
      <c r="AD21" s="83" t="s">
        <v>77</v>
      </c>
      <c r="AE21" s="77"/>
      <c r="AF21" s="77"/>
      <c r="AG21" s="77"/>
      <c r="AH21" s="77"/>
      <c r="AI21" s="77"/>
      <c r="AJ21" s="77"/>
      <c r="AK21" s="77"/>
      <c r="AL21" s="78"/>
      <c r="AM21" s="83" t="s">
        <v>78</v>
      </c>
      <c r="AN21" s="77"/>
      <c r="AO21" s="77"/>
      <c r="AP21" s="77"/>
      <c r="AQ21" s="77"/>
      <c r="AR21" s="77"/>
      <c r="AS21" s="77"/>
      <c r="AT21" s="77"/>
      <c r="AU21" s="78"/>
      <c r="AV21" s="79" t="str">
        <f>стр.1!U47</f>
        <v>19402R3040</v>
      </c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1"/>
      <c r="BH21" s="79" t="str">
        <f>стр.1!AH47</f>
        <v>244</v>
      </c>
      <c r="BI21" s="80"/>
      <c r="BJ21" s="80"/>
      <c r="BK21" s="80"/>
      <c r="BL21" s="80"/>
      <c r="BM21" s="80"/>
      <c r="BN21" s="80"/>
      <c r="BO21" s="80"/>
      <c r="BP21" s="81"/>
      <c r="BQ21" s="79" t="str">
        <f>стр.1!AQ47</f>
        <v>342</v>
      </c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1"/>
      <c r="CE21" s="187">
        <f>стр.1!BG47</f>
        <v>620611</v>
      </c>
      <c r="CF21" s="75"/>
      <c r="CG21" s="75"/>
      <c r="CH21" s="75"/>
      <c r="CI21" s="75"/>
      <c r="CJ21" s="75"/>
      <c r="CK21" s="75"/>
      <c r="CL21" s="75"/>
      <c r="CM21" s="75"/>
      <c r="CN21" s="75"/>
      <c r="CO21" s="76"/>
      <c r="CP21" s="74" t="s">
        <v>80</v>
      </c>
      <c r="CQ21" s="75"/>
      <c r="CR21" s="75"/>
      <c r="CS21" s="75"/>
      <c r="CT21" s="75"/>
      <c r="CU21" s="75"/>
      <c r="CV21" s="75"/>
      <c r="CW21" s="76"/>
      <c r="CX21" s="77" t="s">
        <v>86</v>
      </c>
      <c r="CY21" s="77"/>
      <c r="CZ21" s="77"/>
      <c r="DA21" s="77"/>
      <c r="DB21" s="77"/>
      <c r="DC21" s="77"/>
      <c r="DD21" s="77"/>
      <c r="DE21" s="77"/>
      <c r="DF21" s="78"/>
      <c r="DG21" s="79">
        <f>стр.1!CM47</f>
        <v>620611</v>
      </c>
      <c r="DH21" s="80"/>
      <c r="DI21" s="80"/>
      <c r="DJ21" s="80"/>
      <c r="DK21" s="80"/>
      <c r="DL21" s="80"/>
      <c r="DM21" s="80"/>
      <c r="DN21" s="80"/>
      <c r="DO21" s="80"/>
      <c r="DP21" s="80"/>
      <c r="DQ21" s="81"/>
      <c r="DR21" s="74" t="s">
        <v>80</v>
      </c>
      <c r="DS21" s="75"/>
      <c r="DT21" s="75"/>
      <c r="DU21" s="75"/>
      <c r="DV21" s="75"/>
      <c r="DW21" s="75"/>
      <c r="DX21" s="75"/>
      <c r="DY21" s="76"/>
      <c r="DZ21" s="77" t="s">
        <v>86</v>
      </c>
      <c r="EA21" s="77"/>
      <c r="EB21" s="77"/>
      <c r="EC21" s="77"/>
      <c r="ED21" s="77"/>
      <c r="EE21" s="77"/>
      <c r="EF21" s="77"/>
      <c r="EG21" s="77"/>
      <c r="EH21" s="78"/>
      <c r="EI21" s="79">
        <f>стр.1!DS47</f>
        <v>620611</v>
      </c>
      <c r="EJ21" s="80"/>
      <c r="EK21" s="80"/>
      <c r="EL21" s="80"/>
      <c r="EM21" s="80"/>
      <c r="EN21" s="80"/>
      <c r="EO21" s="80"/>
      <c r="EP21" s="80"/>
      <c r="EQ21" s="80"/>
      <c r="ER21" s="80"/>
      <c r="ES21" s="81"/>
      <c r="ET21" s="74" t="s">
        <v>80</v>
      </c>
      <c r="EU21" s="75"/>
      <c r="EV21" s="75"/>
      <c r="EW21" s="75"/>
      <c r="EX21" s="75"/>
      <c r="EY21" s="75"/>
      <c r="EZ21" s="75"/>
      <c r="FA21" s="76"/>
      <c r="FB21" s="77" t="s">
        <v>86</v>
      </c>
      <c r="FC21" s="77"/>
      <c r="FD21" s="77"/>
      <c r="FE21" s="77"/>
      <c r="FF21" s="77"/>
      <c r="FG21" s="77"/>
      <c r="FH21" s="77"/>
      <c r="FI21" s="77"/>
      <c r="FJ21" s="78"/>
    </row>
    <row r="22" spans="1:166" s="21" customFormat="1" ht="26.25" customHeight="1" thickBot="1">
      <c r="A22" s="193" t="s">
        <v>116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4"/>
      <c r="U22" s="216" t="s">
        <v>125</v>
      </c>
      <c r="V22" s="217"/>
      <c r="W22" s="217"/>
      <c r="X22" s="217"/>
      <c r="Y22" s="217"/>
      <c r="Z22" s="217"/>
      <c r="AA22" s="217"/>
      <c r="AB22" s="217"/>
      <c r="AC22" s="218"/>
      <c r="AD22" s="83" t="s">
        <v>77</v>
      </c>
      <c r="AE22" s="77"/>
      <c r="AF22" s="77"/>
      <c r="AG22" s="77"/>
      <c r="AH22" s="77"/>
      <c r="AI22" s="77"/>
      <c r="AJ22" s="77"/>
      <c r="AK22" s="77"/>
      <c r="AL22" s="78"/>
      <c r="AM22" s="83" t="s">
        <v>78</v>
      </c>
      <c r="AN22" s="77"/>
      <c r="AO22" s="77"/>
      <c r="AP22" s="77"/>
      <c r="AQ22" s="77"/>
      <c r="AR22" s="77"/>
      <c r="AS22" s="77"/>
      <c r="AT22" s="77"/>
      <c r="AU22" s="78"/>
      <c r="AV22" s="79">
        <f>стр.1!U48</f>
        <v>1940203460</v>
      </c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1"/>
      <c r="BH22" s="79" t="str">
        <f>стр.1!AH48</f>
        <v>244</v>
      </c>
      <c r="BI22" s="80"/>
      <c r="BJ22" s="80"/>
      <c r="BK22" s="80"/>
      <c r="BL22" s="80"/>
      <c r="BM22" s="80"/>
      <c r="BN22" s="80"/>
      <c r="BO22" s="80"/>
      <c r="BP22" s="81"/>
      <c r="BQ22" s="79" t="str">
        <f>стр.1!AQ48</f>
        <v>346</v>
      </c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1"/>
      <c r="CE22" s="187">
        <f>стр.1!BG48</f>
        <v>100780</v>
      </c>
      <c r="CF22" s="75"/>
      <c r="CG22" s="75"/>
      <c r="CH22" s="75"/>
      <c r="CI22" s="75"/>
      <c r="CJ22" s="75"/>
      <c r="CK22" s="75"/>
      <c r="CL22" s="75"/>
      <c r="CM22" s="75"/>
      <c r="CN22" s="75"/>
      <c r="CO22" s="76"/>
      <c r="CP22" s="74" t="s">
        <v>80</v>
      </c>
      <c r="CQ22" s="75"/>
      <c r="CR22" s="75"/>
      <c r="CS22" s="75"/>
      <c r="CT22" s="75"/>
      <c r="CU22" s="75"/>
      <c r="CV22" s="75"/>
      <c r="CW22" s="76"/>
      <c r="CX22" s="77" t="s">
        <v>86</v>
      </c>
      <c r="CY22" s="77"/>
      <c r="CZ22" s="77"/>
      <c r="DA22" s="77"/>
      <c r="DB22" s="77"/>
      <c r="DC22" s="77"/>
      <c r="DD22" s="77"/>
      <c r="DE22" s="77"/>
      <c r="DF22" s="78"/>
      <c r="DG22" s="79">
        <f>стр.1!CM48</f>
        <v>0</v>
      </c>
      <c r="DH22" s="80"/>
      <c r="DI22" s="80"/>
      <c r="DJ22" s="80"/>
      <c r="DK22" s="80"/>
      <c r="DL22" s="80"/>
      <c r="DM22" s="80"/>
      <c r="DN22" s="80"/>
      <c r="DO22" s="80"/>
      <c r="DP22" s="80"/>
      <c r="DQ22" s="81"/>
      <c r="DR22" s="74" t="s">
        <v>80</v>
      </c>
      <c r="DS22" s="75"/>
      <c r="DT22" s="75"/>
      <c r="DU22" s="75"/>
      <c r="DV22" s="75"/>
      <c r="DW22" s="75"/>
      <c r="DX22" s="75"/>
      <c r="DY22" s="76"/>
      <c r="DZ22" s="77" t="s">
        <v>86</v>
      </c>
      <c r="EA22" s="77"/>
      <c r="EB22" s="77"/>
      <c r="EC22" s="77"/>
      <c r="ED22" s="77"/>
      <c r="EE22" s="77"/>
      <c r="EF22" s="77"/>
      <c r="EG22" s="77"/>
      <c r="EH22" s="78"/>
      <c r="EI22" s="79">
        <f>стр.1!DS48</f>
        <v>0</v>
      </c>
      <c r="EJ22" s="80"/>
      <c r="EK22" s="80"/>
      <c r="EL22" s="80"/>
      <c r="EM22" s="80"/>
      <c r="EN22" s="80"/>
      <c r="EO22" s="80"/>
      <c r="EP22" s="80"/>
      <c r="EQ22" s="80"/>
      <c r="ER22" s="80"/>
      <c r="ES22" s="81"/>
      <c r="ET22" s="74" t="s">
        <v>80</v>
      </c>
      <c r="EU22" s="75"/>
      <c r="EV22" s="75"/>
      <c r="EW22" s="75"/>
      <c r="EX22" s="75"/>
      <c r="EY22" s="75"/>
      <c r="EZ22" s="75"/>
      <c r="FA22" s="76"/>
      <c r="FB22" s="77" t="s">
        <v>86</v>
      </c>
      <c r="FC22" s="77"/>
      <c r="FD22" s="77"/>
      <c r="FE22" s="77"/>
      <c r="FF22" s="77"/>
      <c r="FG22" s="77"/>
      <c r="FH22" s="77"/>
      <c r="FI22" s="77"/>
      <c r="FJ22" s="78"/>
    </row>
    <row r="23" spans="1:166" s="21" customFormat="1" ht="23.25" customHeight="1" thickBot="1">
      <c r="A23" s="193" t="s">
        <v>116</v>
      </c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4"/>
      <c r="U23" s="216" t="s">
        <v>126</v>
      </c>
      <c r="V23" s="217"/>
      <c r="W23" s="217"/>
      <c r="X23" s="217"/>
      <c r="Y23" s="217"/>
      <c r="Z23" s="217"/>
      <c r="AA23" s="217"/>
      <c r="AB23" s="217"/>
      <c r="AC23" s="218"/>
      <c r="AD23" s="83" t="s">
        <v>77</v>
      </c>
      <c r="AE23" s="77"/>
      <c r="AF23" s="77"/>
      <c r="AG23" s="77"/>
      <c r="AH23" s="77"/>
      <c r="AI23" s="77"/>
      <c r="AJ23" s="77"/>
      <c r="AK23" s="77"/>
      <c r="AL23" s="78"/>
      <c r="AM23" s="83" t="s">
        <v>78</v>
      </c>
      <c r="AN23" s="77"/>
      <c r="AO23" s="77"/>
      <c r="AP23" s="77"/>
      <c r="AQ23" s="77"/>
      <c r="AR23" s="77"/>
      <c r="AS23" s="77"/>
      <c r="AT23" s="77"/>
      <c r="AU23" s="78"/>
      <c r="AV23" s="79" t="str">
        <f>стр.1!U49</f>
        <v>194022202Г</v>
      </c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1"/>
      <c r="BH23" s="79" t="str">
        <f>стр.1!AH49</f>
        <v>244</v>
      </c>
      <c r="BI23" s="80"/>
      <c r="BJ23" s="80"/>
      <c r="BK23" s="80"/>
      <c r="BL23" s="80"/>
      <c r="BM23" s="80"/>
      <c r="BN23" s="80"/>
      <c r="BO23" s="80"/>
      <c r="BP23" s="81"/>
      <c r="BQ23" s="79" t="str">
        <f>стр.1!AQ49</f>
        <v>346</v>
      </c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1"/>
      <c r="CE23" s="187">
        <f>стр.1!BG49</f>
        <v>16500</v>
      </c>
      <c r="CF23" s="75"/>
      <c r="CG23" s="75"/>
      <c r="CH23" s="75"/>
      <c r="CI23" s="75"/>
      <c r="CJ23" s="75"/>
      <c r="CK23" s="75"/>
      <c r="CL23" s="75"/>
      <c r="CM23" s="75"/>
      <c r="CN23" s="75"/>
      <c r="CO23" s="76"/>
      <c r="CP23" s="74" t="s">
        <v>80</v>
      </c>
      <c r="CQ23" s="75"/>
      <c r="CR23" s="75"/>
      <c r="CS23" s="75"/>
      <c r="CT23" s="75"/>
      <c r="CU23" s="75"/>
      <c r="CV23" s="75"/>
      <c r="CW23" s="76"/>
      <c r="CX23" s="77" t="s">
        <v>86</v>
      </c>
      <c r="CY23" s="77"/>
      <c r="CZ23" s="77"/>
      <c r="DA23" s="77"/>
      <c r="DB23" s="77"/>
      <c r="DC23" s="77"/>
      <c r="DD23" s="77"/>
      <c r="DE23" s="77"/>
      <c r="DF23" s="78"/>
      <c r="DG23" s="79">
        <f>стр.1!CM49</f>
        <v>0</v>
      </c>
      <c r="DH23" s="80"/>
      <c r="DI23" s="80"/>
      <c r="DJ23" s="80"/>
      <c r="DK23" s="80"/>
      <c r="DL23" s="80"/>
      <c r="DM23" s="80"/>
      <c r="DN23" s="80"/>
      <c r="DO23" s="80"/>
      <c r="DP23" s="80"/>
      <c r="DQ23" s="81"/>
      <c r="DR23" s="74" t="s">
        <v>80</v>
      </c>
      <c r="DS23" s="75"/>
      <c r="DT23" s="75"/>
      <c r="DU23" s="75"/>
      <c r="DV23" s="75"/>
      <c r="DW23" s="75"/>
      <c r="DX23" s="75"/>
      <c r="DY23" s="76"/>
      <c r="DZ23" s="77" t="s">
        <v>86</v>
      </c>
      <c r="EA23" s="77"/>
      <c r="EB23" s="77"/>
      <c r="EC23" s="77"/>
      <c r="ED23" s="77"/>
      <c r="EE23" s="77"/>
      <c r="EF23" s="77"/>
      <c r="EG23" s="77"/>
      <c r="EH23" s="78"/>
      <c r="EI23" s="79">
        <f>стр.1!DS49</f>
        <v>0</v>
      </c>
      <c r="EJ23" s="80"/>
      <c r="EK23" s="80"/>
      <c r="EL23" s="80"/>
      <c r="EM23" s="80"/>
      <c r="EN23" s="80"/>
      <c r="EO23" s="80"/>
      <c r="EP23" s="80"/>
      <c r="EQ23" s="80"/>
      <c r="ER23" s="80"/>
      <c r="ES23" s="81"/>
      <c r="ET23" s="74" t="s">
        <v>80</v>
      </c>
      <c r="EU23" s="75"/>
      <c r="EV23" s="75"/>
      <c r="EW23" s="75"/>
      <c r="EX23" s="75"/>
      <c r="EY23" s="75"/>
      <c r="EZ23" s="75"/>
      <c r="FA23" s="76"/>
      <c r="FB23" s="77" t="s">
        <v>86</v>
      </c>
      <c r="FC23" s="77"/>
      <c r="FD23" s="77"/>
      <c r="FE23" s="77"/>
      <c r="FF23" s="77"/>
      <c r="FG23" s="77"/>
      <c r="FH23" s="77"/>
      <c r="FI23" s="77"/>
      <c r="FJ23" s="78"/>
    </row>
    <row r="24" spans="1:166" s="21" customFormat="1" ht="23.25" customHeight="1" thickBot="1">
      <c r="A24" s="193" t="s">
        <v>117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4"/>
      <c r="U24" s="216" t="s">
        <v>127</v>
      </c>
      <c r="V24" s="217"/>
      <c r="W24" s="217"/>
      <c r="X24" s="217"/>
      <c r="Y24" s="217"/>
      <c r="Z24" s="217"/>
      <c r="AA24" s="217"/>
      <c r="AB24" s="217"/>
      <c r="AC24" s="218"/>
      <c r="AD24" s="83" t="s">
        <v>77</v>
      </c>
      <c r="AE24" s="77"/>
      <c r="AF24" s="77"/>
      <c r="AG24" s="77"/>
      <c r="AH24" s="77"/>
      <c r="AI24" s="77"/>
      <c r="AJ24" s="77"/>
      <c r="AK24" s="77"/>
      <c r="AL24" s="78"/>
      <c r="AM24" s="83" t="s">
        <v>78</v>
      </c>
      <c r="AN24" s="77"/>
      <c r="AO24" s="77"/>
      <c r="AP24" s="77"/>
      <c r="AQ24" s="77"/>
      <c r="AR24" s="77"/>
      <c r="AS24" s="77"/>
      <c r="AT24" s="77"/>
      <c r="AU24" s="78"/>
      <c r="AV24" s="79">
        <f>стр.1!U50</f>
        <v>1940203430</v>
      </c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1"/>
      <c r="BH24" s="79" t="str">
        <f>стр.1!AH50</f>
        <v>244</v>
      </c>
      <c r="BI24" s="80"/>
      <c r="BJ24" s="80"/>
      <c r="BK24" s="80"/>
      <c r="BL24" s="80"/>
      <c r="BM24" s="80"/>
      <c r="BN24" s="80"/>
      <c r="BO24" s="80"/>
      <c r="BP24" s="81"/>
      <c r="BQ24" s="79" t="str">
        <f>стр.1!AQ50</f>
        <v>343</v>
      </c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1"/>
      <c r="CE24" s="187">
        <f>стр.1!BG50</f>
        <v>280433</v>
      </c>
      <c r="CF24" s="75"/>
      <c r="CG24" s="75"/>
      <c r="CH24" s="75"/>
      <c r="CI24" s="75"/>
      <c r="CJ24" s="75"/>
      <c r="CK24" s="75"/>
      <c r="CL24" s="75"/>
      <c r="CM24" s="75"/>
      <c r="CN24" s="75"/>
      <c r="CO24" s="76"/>
      <c r="CP24" s="74" t="s">
        <v>80</v>
      </c>
      <c r="CQ24" s="75"/>
      <c r="CR24" s="75"/>
      <c r="CS24" s="75"/>
      <c r="CT24" s="75"/>
      <c r="CU24" s="75"/>
      <c r="CV24" s="75"/>
      <c r="CW24" s="76"/>
      <c r="CX24" s="77" t="s">
        <v>86</v>
      </c>
      <c r="CY24" s="77"/>
      <c r="CZ24" s="77"/>
      <c r="DA24" s="77"/>
      <c r="DB24" s="77"/>
      <c r="DC24" s="77"/>
      <c r="DD24" s="77"/>
      <c r="DE24" s="77"/>
      <c r="DF24" s="78"/>
      <c r="DG24" s="79">
        <f>стр.1!CM50</f>
        <v>280433</v>
      </c>
      <c r="DH24" s="80"/>
      <c r="DI24" s="80"/>
      <c r="DJ24" s="80"/>
      <c r="DK24" s="80"/>
      <c r="DL24" s="80"/>
      <c r="DM24" s="80"/>
      <c r="DN24" s="80"/>
      <c r="DO24" s="80"/>
      <c r="DP24" s="80"/>
      <c r="DQ24" s="81"/>
      <c r="DR24" s="74" t="s">
        <v>80</v>
      </c>
      <c r="DS24" s="75"/>
      <c r="DT24" s="75"/>
      <c r="DU24" s="75"/>
      <c r="DV24" s="75"/>
      <c r="DW24" s="75"/>
      <c r="DX24" s="75"/>
      <c r="DY24" s="76"/>
      <c r="DZ24" s="77" t="s">
        <v>86</v>
      </c>
      <c r="EA24" s="77"/>
      <c r="EB24" s="77"/>
      <c r="EC24" s="77"/>
      <c r="ED24" s="77"/>
      <c r="EE24" s="77"/>
      <c r="EF24" s="77"/>
      <c r="EG24" s="77"/>
      <c r="EH24" s="78"/>
      <c r="EI24" s="79">
        <f>стр.1!DS50</f>
        <v>280433</v>
      </c>
      <c r="EJ24" s="80"/>
      <c r="EK24" s="80"/>
      <c r="EL24" s="80"/>
      <c r="EM24" s="80"/>
      <c r="EN24" s="80"/>
      <c r="EO24" s="80"/>
      <c r="EP24" s="80"/>
      <c r="EQ24" s="80"/>
      <c r="ER24" s="80"/>
      <c r="ES24" s="81"/>
      <c r="ET24" s="74" t="s">
        <v>80</v>
      </c>
      <c r="EU24" s="75"/>
      <c r="EV24" s="75"/>
      <c r="EW24" s="75"/>
      <c r="EX24" s="75"/>
      <c r="EY24" s="75"/>
      <c r="EZ24" s="75"/>
      <c r="FA24" s="76"/>
      <c r="FB24" s="77" t="s">
        <v>86</v>
      </c>
      <c r="FC24" s="77"/>
      <c r="FD24" s="77"/>
      <c r="FE24" s="77"/>
      <c r="FF24" s="77"/>
      <c r="FG24" s="77"/>
      <c r="FH24" s="77"/>
      <c r="FI24" s="77"/>
      <c r="FJ24" s="78"/>
    </row>
    <row r="25" spans="1:166" s="21" customFormat="1" ht="16.5" customHeight="1" thickBot="1">
      <c r="A25" s="193" t="s">
        <v>112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4"/>
      <c r="U25" s="216" t="s">
        <v>128</v>
      </c>
      <c r="V25" s="217"/>
      <c r="W25" s="217"/>
      <c r="X25" s="217"/>
      <c r="Y25" s="217"/>
      <c r="Z25" s="217"/>
      <c r="AA25" s="217"/>
      <c r="AB25" s="217"/>
      <c r="AC25" s="218"/>
      <c r="AD25" s="83" t="s">
        <v>77</v>
      </c>
      <c r="AE25" s="77"/>
      <c r="AF25" s="77"/>
      <c r="AG25" s="77"/>
      <c r="AH25" s="77"/>
      <c r="AI25" s="77"/>
      <c r="AJ25" s="77"/>
      <c r="AK25" s="77"/>
      <c r="AL25" s="78"/>
      <c r="AM25" s="83" t="s">
        <v>78</v>
      </c>
      <c r="AN25" s="77"/>
      <c r="AO25" s="77"/>
      <c r="AP25" s="77"/>
      <c r="AQ25" s="77"/>
      <c r="AR25" s="77"/>
      <c r="AS25" s="77"/>
      <c r="AT25" s="77"/>
      <c r="AU25" s="78"/>
      <c r="AV25" s="79">
        <f>стр.1!U51</f>
        <v>1940202230</v>
      </c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1"/>
      <c r="BH25" s="79" t="str">
        <f>стр.1!AH51</f>
        <v>247</v>
      </c>
      <c r="BI25" s="80"/>
      <c r="BJ25" s="80"/>
      <c r="BK25" s="80"/>
      <c r="BL25" s="80"/>
      <c r="BM25" s="80"/>
      <c r="BN25" s="80"/>
      <c r="BO25" s="80"/>
      <c r="BP25" s="81"/>
      <c r="BQ25" s="79" t="str">
        <f>стр.1!AQ51</f>
        <v>223</v>
      </c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1"/>
      <c r="CE25" s="187">
        <f>стр.1!BG51</f>
        <v>228500</v>
      </c>
      <c r="CF25" s="75"/>
      <c r="CG25" s="75"/>
      <c r="CH25" s="75"/>
      <c r="CI25" s="75"/>
      <c r="CJ25" s="75"/>
      <c r="CK25" s="75"/>
      <c r="CL25" s="75"/>
      <c r="CM25" s="75"/>
      <c r="CN25" s="75"/>
      <c r="CO25" s="76"/>
      <c r="CP25" s="74" t="s">
        <v>80</v>
      </c>
      <c r="CQ25" s="75"/>
      <c r="CR25" s="75"/>
      <c r="CS25" s="75"/>
      <c r="CT25" s="75"/>
      <c r="CU25" s="75"/>
      <c r="CV25" s="75"/>
      <c r="CW25" s="76"/>
      <c r="CX25" s="77" t="s">
        <v>86</v>
      </c>
      <c r="CY25" s="77"/>
      <c r="CZ25" s="77"/>
      <c r="DA25" s="77"/>
      <c r="DB25" s="77"/>
      <c r="DC25" s="77"/>
      <c r="DD25" s="77"/>
      <c r="DE25" s="77"/>
      <c r="DF25" s="78"/>
      <c r="DG25" s="79">
        <f>стр.1!CM51</f>
        <v>228500</v>
      </c>
      <c r="DH25" s="80"/>
      <c r="DI25" s="80"/>
      <c r="DJ25" s="80"/>
      <c r="DK25" s="80"/>
      <c r="DL25" s="80"/>
      <c r="DM25" s="80"/>
      <c r="DN25" s="80"/>
      <c r="DO25" s="80"/>
      <c r="DP25" s="80"/>
      <c r="DQ25" s="81"/>
      <c r="DR25" s="74" t="s">
        <v>80</v>
      </c>
      <c r="DS25" s="75"/>
      <c r="DT25" s="75"/>
      <c r="DU25" s="75"/>
      <c r="DV25" s="75"/>
      <c r="DW25" s="75"/>
      <c r="DX25" s="75"/>
      <c r="DY25" s="76"/>
      <c r="DZ25" s="77" t="s">
        <v>86</v>
      </c>
      <c r="EA25" s="77"/>
      <c r="EB25" s="77"/>
      <c r="EC25" s="77"/>
      <c r="ED25" s="77"/>
      <c r="EE25" s="77"/>
      <c r="EF25" s="77"/>
      <c r="EG25" s="77"/>
      <c r="EH25" s="78"/>
      <c r="EI25" s="79">
        <f>стр.1!DS51</f>
        <v>228500</v>
      </c>
      <c r="EJ25" s="80"/>
      <c r="EK25" s="80"/>
      <c r="EL25" s="80"/>
      <c r="EM25" s="80"/>
      <c r="EN25" s="80"/>
      <c r="EO25" s="80"/>
      <c r="EP25" s="80"/>
      <c r="EQ25" s="80"/>
      <c r="ER25" s="80"/>
      <c r="ES25" s="81"/>
      <c r="ET25" s="74" t="s">
        <v>80</v>
      </c>
      <c r="EU25" s="75"/>
      <c r="EV25" s="75"/>
      <c r="EW25" s="75"/>
      <c r="EX25" s="75"/>
      <c r="EY25" s="75"/>
      <c r="EZ25" s="75"/>
      <c r="FA25" s="76"/>
      <c r="FB25" s="77" t="s">
        <v>86</v>
      </c>
      <c r="FC25" s="77"/>
      <c r="FD25" s="77"/>
      <c r="FE25" s="77"/>
      <c r="FF25" s="77"/>
      <c r="FG25" s="77"/>
      <c r="FH25" s="77"/>
      <c r="FI25" s="77"/>
      <c r="FJ25" s="78"/>
    </row>
    <row r="26" spans="1:166" s="21" customFormat="1" thickBot="1">
      <c r="A26" s="193" t="s">
        <v>118</v>
      </c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4"/>
      <c r="U26" s="216" t="s">
        <v>74</v>
      </c>
      <c r="V26" s="217"/>
      <c r="W26" s="217"/>
      <c r="X26" s="217"/>
      <c r="Y26" s="217"/>
      <c r="Z26" s="217"/>
      <c r="AA26" s="217"/>
      <c r="AB26" s="217"/>
      <c r="AC26" s="218"/>
      <c r="AD26" s="83" t="s">
        <v>77</v>
      </c>
      <c r="AE26" s="77"/>
      <c r="AF26" s="77"/>
      <c r="AG26" s="77"/>
      <c r="AH26" s="77"/>
      <c r="AI26" s="77"/>
      <c r="AJ26" s="77"/>
      <c r="AK26" s="77"/>
      <c r="AL26" s="78"/>
      <c r="AM26" s="83" t="s">
        <v>78</v>
      </c>
      <c r="AN26" s="77"/>
      <c r="AO26" s="77"/>
      <c r="AP26" s="77"/>
      <c r="AQ26" s="77"/>
      <c r="AR26" s="77"/>
      <c r="AS26" s="77"/>
      <c r="AT26" s="77"/>
      <c r="AU26" s="78"/>
      <c r="AV26" s="79" t="str">
        <f>стр.1!U52</f>
        <v>194028185И</v>
      </c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1"/>
      <c r="BH26" s="79" t="str">
        <f>стр.1!AH52</f>
        <v>321</v>
      </c>
      <c r="BI26" s="80"/>
      <c r="BJ26" s="80"/>
      <c r="BK26" s="80"/>
      <c r="BL26" s="80"/>
      <c r="BM26" s="80"/>
      <c r="BN26" s="80"/>
      <c r="BO26" s="80"/>
      <c r="BP26" s="81"/>
      <c r="BQ26" s="79" t="str">
        <f>стр.1!AQ52</f>
        <v>263</v>
      </c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1"/>
      <c r="CE26" s="187">
        <f>стр.1!BG52</f>
        <v>25476</v>
      </c>
      <c r="CF26" s="75"/>
      <c r="CG26" s="75"/>
      <c r="CH26" s="75"/>
      <c r="CI26" s="75"/>
      <c r="CJ26" s="75"/>
      <c r="CK26" s="75"/>
      <c r="CL26" s="75"/>
      <c r="CM26" s="75"/>
      <c r="CN26" s="75"/>
      <c r="CO26" s="76"/>
      <c r="CP26" s="74" t="s">
        <v>80</v>
      </c>
      <c r="CQ26" s="75"/>
      <c r="CR26" s="75"/>
      <c r="CS26" s="75"/>
      <c r="CT26" s="75"/>
      <c r="CU26" s="75"/>
      <c r="CV26" s="75"/>
      <c r="CW26" s="76"/>
      <c r="CX26" s="77" t="s">
        <v>86</v>
      </c>
      <c r="CY26" s="77"/>
      <c r="CZ26" s="77"/>
      <c r="DA26" s="77"/>
      <c r="DB26" s="77"/>
      <c r="DC26" s="77"/>
      <c r="DD26" s="77"/>
      <c r="DE26" s="77"/>
      <c r="DF26" s="78"/>
      <c r="DG26" s="79">
        <f>стр.1!CM52</f>
        <v>25476</v>
      </c>
      <c r="DH26" s="80"/>
      <c r="DI26" s="80"/>
      <c r="DJ26" s="80"/>
      <c r="DK26" s="80"/>
      <c r="DL26" s="80"/>
      <c r="DM26" s="80"/>
      <c r="DN26" s="80"/>
      <c r="DO26" s="80"/>
      <c r="DP26" s="80"/>
      <c r="DQ26" s="81"/>
      <c r="DR26" s="74" t="s">
        <v>80</v>
      </c>
      <c r="DS26" s="75"/>
      <c r="DT26" s="75"/>
      <c r="DU26" s="75"/>
      <c r="DV26" s="75"/>
      <c r="DW26" s="75"/>
      <c r="DX26" s="75"/>
      <c r="DY26" s="76"/>
      <c r="DZ26" s="77" t="s">
        <v>86</v>
      </c>
      <c r="EA26" s="77"/>
      <c r="EB26" s="77"/>
      <c r="EC26" s="77"/>
      <c r="ED26" s="77"/>
      <c r="EE26" s="77"/>
      <c r="EF26" s="77"/>
      <c r="EG26" s="77"/>
      <c r="EH26" s="78"/>
      <c r="EI26" s="79">
        <f>стр.1!DS52</f>
        <v>25476</v>
      </c>
      <c r="EJ26" s="80"/>
      <c r="EK26" s="80"/>
      <c r="EL26" s="80"/>
      <c r="EM26" s="80"/>
      <c r="EN26" s="80"/>
      <c r="EO26" s="80"/>
      <c r="EP26" s="80"/>
      <c r="EQ26" s="80"/>
      <c r="ER26" s="80"/>
      <c r="ES26" s="81"/>
      <c r="ET26" s="74" t="s">
        <v>80</v>
      </c>
      <c r="EU26" s="75"/>
      <c r="EV26" s="75"/>
      <c r="EW26" s="75"/>
      <c r="EX26" s="75"/>
      <c r="EY26" s="75"/>
      <c r="EZ26" s="75"/>
      <c r="FA26" s="76"/>
      <c r="FB26" s="77" t="s">
        <v>86</v>
      </c>
      <c r="FC26" s="77"/>
      <c r="FD26" s="77"/>
      <c r="FE26" s="77"/>
      <c r="FF26" s="77"/>
      <c r="FG26" s="77"/>
      <c r="FH26" s="77"/>
      <c r="FI26" s="77"/>
      <c r="FJ26" s="78"/>
    </row>
    <row r="27" spans="1:166" s="22" customFormat="1" ht="12.75" customHeight="1" thickBot="1">
      <c r="A27" s="193" t="s">
        <v>119</v>
      </c>
      <c r="B27" s="193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4"/>
      <c r="U27" s="120" t="s">
        <v>75</v>
      </c>
      <c r="V27" s="111"/>
      <c r="W27" s="111"/>
      <c r="X27" s="111"/>
      <c r="Y27" s="111"/>
      <c r="Z27" s="111"/>
      <c r="AA27" s="111"/>
      <c r="AB27" s="111"/>
      <c r="AC27" s="111"/>
      <c r="AD27" s="88" t="s">
        <v>77</v>
      </c>
      <c r="AE27" s="89"/>
      <c r="AF27" s="89"/>
      <c r="AG27" s="89"/>
      <c r="AH27" s="89"/>
      <c r="AI27" s="89"/>
      <c r="AJ27" s="89"/>
      <c r="AK27" s="89"/>
      <c r="AL27" s="90"/>
      <c r="AM27" s="88" t="s">
        <v>78</v>
      </c>
      <c r="AN27" s="89"/>
      <c r="AO27" s="89"/>
      <c r="AP27" s="89"/>
      <c r="AQ27" s="89"/>
      <c r="AR27" s="89"/>
      <c r="AS27" s="89"/>
      <c r="AT27" s="89"/>
      <c r="AU27" s="90"/>
      <c r="AV27" s="79">
        <f>стр.1!U53</f>
        <v>1940202910</v>
      </c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1"/>
      <c r="BH27" s="79" t="str">
        <f>стр.1!AH53</f>
        <v>852</v>
      </c>
      <c r="BI27" s="80"/>
      <c r="BJ27" s="80"/>
      <c r="BK27" s="80"/>
      <c r="BL27" s="80"/>
      <c r="BM27" s="80"/>
      <c r="BN27" s="80"/>
      <c r="BO27" s="80"/>
      <c r="BP27" s="81"/>
      <c r="BQ27" s="79" t="str">
        <f>стр.1!AQ53</f>
        <v>291</v>
      </c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1"/>
      <c r="CE27" s="187">
        <f>стр.1!BG53</f>
        <v>12000</v>
      </c>
      <c r="CF27" s="75"/>
      <c r="CG27" s="75"/>
      <c r="CH27" s="75"/>
      <c r="CI27" s="75"/>
      <c r="CJ27" s="75"/>
      <c r="CK27" s="75"/>
      <c r="CL27" s="75"/>
      <c r="CM27" s="75"/>
      <c r="CN27" s="75"/>
      <c r="CO27" s="76"/>
      <c r="CP27" s="74" t="s">
        <v>80</v>
      </c>
      <c r="CQ27" s="75"/>
      <c r="CR27" s="75"/>
      <c r="CS27" s="75"/>
      <c r="CT27" s="75"/>
      <c r="CU27" s="75"/>
      <c r="CV27" s="75"/>
      <c r="CW27" s="76"/>
      <c r="CX27" s="77" t="s">
        <v>86</v>
      </c>
      <c r="CY27" s="77"/>
      <c r="CZ27" s="77"/>
      <c r="DA27" s="77"/>
      <c r="DB27" s="77"/>
      <c r="DC27" s="77"/>
      <c r="DD27" s="77"/>
      <c r="DE27" s="77"/>
      <c r="DF27" s="78"/>
      <c r="DG27" s="74">
        <f>стр.1!CM53</f>
        <v>12000</v>
      </c>
      <c r="DH27" s="75"/>
      <c r="DI27" s="75"/>
      <c r="DJ27" s="75"/>
      <c r="DK27" s="75"/>
      <c r="DL27" s="75"/>
      <c r="DM27" s="75"/>
      <c r="DN27" s="75"/>
      <c r="DO27" s="75"/>
      <c r="DP27" s="75"/>
      <c r="DQ27" s="76"/>
      <c r="DR27" s="74" t="s">
        <v>80</v>
      </c>
      <c r="DS27" s="75"/>
      <c r="DT27" s="75"/>
      <c r="DU27" s="75"/>
      <c r="DV27" s="75"/>
      <c r="DW27" s="75"/>
      <c r="DX27" s="75"/>
      <c r="DY27" s="76"/>
      <c r="DZ27" s="77" t="s">
        <v>86</v>
      </c>
      <c r="EA27" s="77"/>
      <c r="EB27" s="77"/>
      <c r="EC27" s="77"/>
      <c r="ED27" s="77"/>
      <c r="EE27" s="77"/>
      <c r="EF27" s="77"/>
      <c r="EG27" s="77"/>
      <c r="EH27" s="78"/>
      <c r="EI27" s="74">
        <f>стр.1!DS53</f>
        <v>12000</v>
      </c>
      <c r="EJ27" s="75"/>
      <c r="EK27" s="75"/>
      <c r="EL27" s="75"/>
      <c r="EM27" s="75"/>
      <c r="EN27" s="75"/>
      <c r="EO27" s="75"/>
      <c r="EP27" s="75"/>
      <c r="EQ27" s="75"/>
      <c r="ER27" s="75"/>
      <c r="ES27" s="76"/>
      <c r="ET27" s="74" t="s">
        <v>80</v>
      </c>
      <c r="EU27" s="75"/>
      <c r="EV27" s="75"/>
      <c r="EW27" s="75"/>
      <c r="EX27" s="75"/>
      <c r="EY27" s="75"/>
      <c r="EZ27" s="75"/>
      <c r="FA27" s="76"/>
      <c r="FB27" s="77" t="s">
        <v>86</v>
      </c>
      <c r="FC27" s="77"/>
      <c r="FD27" s="77"/>
      <c r="FE27" s="77"/>
      <c r="FF27" s="77"/>
      <c r="FG27" s="77"/>
      <c r="FH27" s="77"/>
      <c r="FI27" s="77"/>
      <c r="FJ27" s="78"/>
    </row>
    <row r="28" spans="1:166" s="22" customFormat="1" ht="13.5" customHeight="1" thickBot="1">
      <c r="A28" s="189" t="s">
        <v>38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90"/>
      <c r="AE28" s="191"/>
      <c r="AF28" s="191"/>
      <c r="AG28" s="191"/>
      <c r="AH28" s="191"/>
      <c r="AI28" s="191"/>
      <c r="AJ28" s="191"/>
      <c r="AK28" s="191"/>
      <c r="AL28" s="192"/>
      <c r="AM28" s="195"/>
      <c r="AN28" s="191"/>
      <c r="AO28" s="191"/>
      <c r="AP28" s="191"/>
      <c r="AQ28" s="191"/>
      <c r="AR28" s="191"/>
      <c r="AS28" s="191"/>
      <c r="AT28" s="191"/>
      <c r="AU28" s="192"/>
      <c r="AV28" s="195"/>
      <c r="AW28" s="191"/>
      <c r="AX28" s="191"/>
      <c r="AY28" s="191"/>
      <c r="AZ28" s="191"/>
      <c r="BA28" s="191"/>
      <c r="BB28" s="191"/>
      <c r="BC28" s="191"/>
      <c r="BD28" s="191"/>
      <c r="BE28" s="191"/>
      <c r="BF28" s="191"/>
      <c r="BG28" s="192"/>
      <c r="BH28" s="195"/>
      <c r="BI28" s="191"/>
      <c r="BJ28" s="191"/>
      <c r="BK28" s="191"/>
      <c r="BL28" s="191"/>
      <c r="BM28" s="191"/>
      <c r="BN28" s="191"/>
      <c r="BO28" s="191"/>
      <c r="BP28" s="192"/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  <c r="CE28" s="213">
        <f>SUM(CE9:CE27)</f>
        <v>18828655.350000001</v>
      </c>
      <c r="CF28" s="214"/>
      <c r="CG28" s="214"/>
      <c r="CH28" s="214"/>
      <c r="CI28" s="214"/>
      <c r="CJ28" s="214"/>
      <c r="CK28" s="214"/>
      <c r="CL28" s="214"/>
      <c r="CM28" s="214"/>
      <c r="CN28" s="214"/>
      <c r="CO28" s="215"/>
      <c r="CP28" s="107" t="s">
        <v>40</v>
      </c>
      <c r="CQ28" s="108"/>
      <c r="CR28" s="108"/>
      <c r="CS28" s="108"/>
      <c r="CT28" s="108"/>
      <c r="CU28" s="108"/>
      <c r="CV28" s="108"/>
      <c r="CW28" s="109"/>
      <c r="CX28" s="199" t="s">
        <v>40</v>
      </c>
      <c r="CY28" s="199"/>
      <c r="CZ28" s="199"/>
      <c r="DA28" s="199"/>
      <c r="DB28" s="199"/>
      <c r="DC28" s="199"/>
      <c r="DD28" s="199"/>
      <c r="DE28" s="199"/>
      <c r="DF28" s="199"/>
      <c r="DG28" s="103">
        <f>SUM(DG9:DG27)</f>
        <v>11101375</v>
      </c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4" t="s">
        <v>40</v>
      </c>
      <c r="DS28" s="104"/>
      <c r="DT28" s="104"/>
      <c r="DU28" s="104"/>
      <c r="DV28" s="104"/>
      <c r="DW28" s="104"/>
      <c r="DX28" s="104"/>
      <c r="DY28" s="104"/>
      <c r="DZ28" s="104" t="s">
        <v>40</v>
      </c>
      <c r="EA28" s="104"/>
      <c r="EB28" s="104"/>
      <c r="EC28" s="104"/>
      <c r="ED28" s="104"/>
      <c r="EE28" s="104"/>
      <c r="EF28" s="104"/>
      <c r="EG28" s="104"/>
      <c r="EH28" s="104"/>
      <c r="EI28" s="103">
        <f>SUM(EI9:EI27)</f>
        <v>14204338</v>
      </c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88" t="s">
        <v>40</v>
      </c>
      <c r="EU28" s="188"/>
      <c r="EV28" s="188"/>
      <c r="EW28" s="188"/>
      <c r="EX28" s="188"/>
      <c r="EY28" s="188"/>
      <c r="EZ28" s="188"/>
      <c r="FA28" s="188"/>
      <c r="FB28" s="88" t="s">
        <v>40</v>
      </c>
      <c r="FC28" s="89"/>
      <c r="FD28" s="89"/>
      <c r="FE28" s="89"/>
      <c r="FF28" s="89"/>
      <c r="FG28" s="89"/>
      <c r="FH28" s="89"/>
      <c r="FI28" s="89"/>
      <c r="FJ28" s="186"/>
    </row>
    <row r="29" spans="1:166" s="22" customFormat="1" thickBot="1">
      <c r="BQ29" s="91" t="s">
        <v>37</v>
      </c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210">
        <f>CE28</f>
        <v>18828655.350000001</v>
      </c>
      <c r="CF29" s="211"/>
      <c r="CG29" s="211"/>
      <c r="CH29" s="211"/>
      <c r="CI29" s="211"/>
      <c r="CJ29" s="211"/>
      <c r="CK29" s="211"/>
      <c r="CL29" s="211"/>
      <c r="CM29" s="211"/>
      <c r="CN29" s="211"/>
      <c r="CO29" s="212"/>
      <c r="CP29" s="98" t="s">
        <v>40</v>
      </c>
      <c r="CQ29" s="87"/>
      <c r="CR29" s="87"/>
      <c r="CS29" s="87"/>
      <c r="CT29" s="87"/>
      <c r="CU29" s="87"/>
      <c r="CV29" s="87"/>
      <c r="CW29" s="99"/>
      <c r="CX29" s="100" t="s">
        <v>40</v>
      </c>
      <c r="CY29" s="100"/>
      <c r="CZ29" s="100"/>
      <c r="DA29" s="100"/>
      <c r="DB29" s="100"/>
      <c r="DC29" s="100"/>
      <c r="DD29" s="100"/>
      <c r="DE29" s="100"/>
      <c r="DF29" s="100"/>
      <c r="DG29" s="92">
        <f>DG28</f>
        <v>11101375</v>
      </c>
      <c r="DH29" s="93"/>
      <c r="DI29" s="93"/>
      <c r="DJ29" s="93"/>
      <c r="DK29" s="93"/>
      <c r="DL29" s="93"/>
      <c r="DM29" s="93"/>
      <c r="DN29" s="93"/>
      <c r="DO29" s="93"/>
      <c r="DP29" s="93"/>
      <c r="DQ29" s="93"/>
      <c r="DR29" s="94" t="s">
        <v>40</v>
      </c>
      <c r="DS29" s="94"/>
      <c r="DT29" s="94"/>
      <c r="DU29" s="94"/>
      <c r="DV29" s="94"/>
      <c r="DW29" s="94"/>
      <c r="DX29" s="94"/>
      <c r="DY29" s="94"/>
      <c r="DZ29" s="100" t="s">
        <v>40</v>
      </c>
      <c r="EA29" s="100"/>
      <c r="EB29" s="100"/>
      <c r="EC29" s="100"/>
      <c r="ED29" s="100"/>
      <c r="EE29" s="100"/>
      <c r="EF29" s="100"/>
      <c r="EG29" s="100"/>
      <c r="EH29" s="100"/>
      <c r="EI29" s="92">
        <f>EI28</f>
        <v>14204338</v>
      </c>
      <c r="EJ29" s="93"/>
      <c r="EK29" s="93"/>
      <c r="EL29" s="93"/>
      <c r="EM29" s="93"/>
      <c r="EN29" s="93"/>
      <c r="EO29" s="93"/>
      <c r="EP29" s="93"/>
      <c r="EQ29" s="93"/>
      <c r="ER29" s="93"/>
      <c r="ES29" s="93"/>
      <c r="ET29" s="94" t="s">
        <v>40</v>
      </c>
      <c r="EU29" s="94"/>
      <c r="EV29" s="94"/>
      <c r="EW29" s="94"/>
      <c r="EX29" s="94"/>
      <c r="EY29" s="94"/>
      <c r="EZ29" s="94"/>
      <c r="FA29" s="94"/>
      <c r="FB29" s="110" t="s">
        <v>40</v>
      </c>
      <c r="FC29" s="111"/>
      <c r="FD29" s="111"/>
      <c r="FE29" s="111"/>
      <c r="FF29" s="111"/>
      <c r="FG29" s="111"/>
      <c r="FH29" s="111"/>
      <c r="FI29" s="111"/>
      <c r="FJ29" s="112"/>
    </row>
    <row r="31" spans="1:166" s="6" customFormat="1" ht="44.25" customHeight="1">
      <c r="A31" s="209" t="s">
        <v>56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  <c r="BI31" s="209"/>
      <c r="BJ31" s="209"/>
      <c r="BK31" s="209"/>
      <c r="BL31" s="209"/>
      <c r="BM31" s="209"/>
      <c r="BN31" s="209"/>
      <c r="BO31" s="209"/>
      <c r="BP31" s="209"/>
      <c r="BQ31" s="209"/>
      <c r="BR31" s="209"/>
      <c r="BS31" s="209"/>
      <c r="BT31" s="209"/>
      <c r="BU31" s="209"/>
      <c r="BV31" s="209"/>
      <c r="BW31" s="209"/>
      <c r="BX31" s="209"/>
      <c r="BY31" s="209"/>
      <c r="BZ31" s="209"/>
      <c r="CA31" s="209"/>
      <c r="CB31" s="209"/>
      <c r="CC31" s="209"/>
      <c r="CD31" s="209"/>
      <c r="CE31" s="209"/>
      <c r="CF31" s="209"/>
      <c r="CG31" s="209"/>
      <c r="CH31" s="209"/>
      <c r="CI31" s="209"/>
      <c r="CJ31" s="209"/>
      <c r="CK31" s="209"/>
      <c r="CL31" s="209"/>
      <c r="CM31" s="209"/>
      <c r="CN31" s="209"/>
      <c r="CO31" s="209"/>
      <c r="CP31" s="209"/>
      <c r="CQ31" s="209"/>
      <c r="CR31" s="209"/>
      <c r="CS31" s="209"/>
      <c r="CT31" s="209"/>
      <c r="CU31" s="209"/>
      <c r="CV31" s="209"/>
      <c r="CW31" s="209"/>
      <c r="CX31" s="209"/>
      <c r="CY31" s="209"/>
      <c r="CZ31" s="209"/>
      <c r="DA31" s="209"/>
      <c r="DB31" s="209"/>
      <c r="DC31" s="209"/>
      <c r="DD31" s="209"/>
      <c r="DE31" s="209"/>
      <c r="DF31" s="209"/>
      <c r="DG31" s="209"/>
      <c r="DH31" s="209"/>
      <c r="DI31" s="209"/>
      <c r="DJ31" s="209"/>
      <c r="DK31" s="209"/>
      <c r="DL31" s="209"/>
      <c r="DM31" s="209"/>
      <c r="DN31" s="209"/>
      <c r="DO31" s="209"/>
      <c r="DP31" s="209"/>
      <c r="DQ31" s="209"/>
      <c r="DR31" s="209"/>
      <c r="DS31" s="209"/>
      <c r="DT31" s="209"/>
      <c r="DU31" s="209"/>
      <c r="DV31" s="209"/>
      <c r="DW31" s="209"/>
      <c r="DX31" s="209"/>
      <c r="DY31" s="209"/>
      <c r="DZ31" s="209"/>
      <c r="EA31" s="209"/>
      <c r="EB31" s="209"/>
      <c r="EC31" s="209"/>
      <c r="ED31" s="209"/>
      <c r="EE31" s="209"/>
      <c r="EF31" s="209"/>
      <c r="EG31" s="209"/>
      <c r="EH31" s="209"/>
      <c r="EI31" s="209"/>
      <c r="EJ31" s="209"/>
      <c r="EK31" s="209"/>
      <c r="EL31" s="209"/>
      <c r="EM31" s="209"/>
      <c r="EN31" s="209"/>
      <c r="EO31" s="209"/>
      <c r="EP31" s="209"/>
      <c r="EQ31" s="209"/>
      <c r="ER31" s="209"/>
      <c r="ES31" s="209"/>
      <c r="ET31" s="209"/>
      <c r="EU31" s="209"/>
      <c r="EV31" s="209"/>
      <c r="EW31" s="209"/>
      <c r="EX31" s="209"/>
      <c r="EY31" s="209"/>
      <c r="EZ31" s="209"/>
      <c r="FA31" s="209"/>
      <c r="FB31" s="209"/>
      <c r="FC31" s="209"/>
      <c r="FD31" s="209"/>
      <c r="FE31" s="209"/>
      <c r="FF31" s="209"/>
      <c r="FG31" s="209"/>
      <c r="FH31" s="209"/>
      <c r="FI31" s="209"/>
      <c r="FJ31" s="209"/>
    </row>
    <row r="33" spans="1:166" s="21" customFormat="1" ht="20.100000000000001" customHeight="1">
      <c r="A33" s="131" t="s">
        <v>0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28" t="s">
        <v>55</v>
      </c>
      <c r="V33" s="122"/>
      <c r="W33" s="122"/>
      <c r="X33" s="122"/>
      <c r="Y33" s="122"/>
      <c r="Z33" s="122"/>
      <c r="AA33" s="122"/>
      <c r="AB33" s="122"/>
      <c r="AC33" s="123"/>
      <c r="AD33" s="122" t="s">
        <v>34</v>
      </c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2"/>
      <c r="BE33" s="122"/>
      <c r="BF33" s="122"/>
      <c r="BG33" s="122"/>
      <c r="BH33" s="122"/>
      <c r="BI33" s="122"/>
      <c r="BJ33" s="122"/>
      <c r="BK33" s="122"/>
      <c r="BL33" s="122"/>
      <c r="BM33" s="122"/>
      <c r="BN33" s="122"/>
      <c r="BO33" s="122"/>
      <c r="BP33" s="123"/>
      <c r="BQ33" s="128" t="s">
        <v>36</v>
      </c>
      <c r="BR33" s="122"/>
      <c r="BS33" s="122"/>
      <c r="BT33" s="122"/>
      <c r="BU33" s="122"/>
      <c r="BV33" s="122"/>
      <c r="BW33" s="122"/>
      <c r="BX33" s="122"/>
      <c r="BY33" s="122"/>
      <c r="BZ33" s="122"/>
      <c r="CA33" s="122"/>
      <c r="CB33" s="122"/>
      <c r="CC33" s="122"/>
      <c r="CD33" s="123"/>
      <c r="CE33" s="107" t="s">
        <v>39</v>
      </c>
      <c r="CF33" s="108"/>
      <c r="CG33" s="108"/>
      <c r="CH33" s="108"/>
      <c r="CI33" s="108"/>
      <c r="CJ33" s="108"/>
      <c r="CK33" s="108"/>
      <c r="CL33" s="108"/>
      <c r="CM33" s="108"/>
      <c r="CN33" s="108"/>
      <c r="CO33" s="108"/>
      <c r="CP33" s="108"/>
      <c r="CQ33" s="108"/>
      <c r="CR33" s="108"/>
      <c r="CS33" s="108"/>
      <c r="CT33" s="108"/>
      <c r="CU33" s="108"/>
      <c r="CV33" s="108"/>
      <c r="CW33" s="108"/>
      <c r="CX33" s="108"/>
      <c r="CY33" s="108"/>
      <c r="CZ33" s="108"/>
      <c r="DA33" s="108"/>
      <c r="DB33" s="108"/>
      <c r="DC33" s="108"/>
      <c r="DD33" s="108"/>
      <c r="DE33" s="108"/>
      <c r="DF33" s="108"/>
      <c r="DG33" s="108"/>
      <c r="DH33" s="108"/>
      <c r="DI33" s="108"/>
      <c r="DJ33" s="108"/>
      <c r="DK33" s="108"/>
      <c r="DL33" s="108"/>
      <c r="DM33" s="108"/>
      <c r="DN33" s="108"/>
      <c r="DO33" s="108"/>
      <c r="DP33" s="108"/>
      <c r="DQ33" s="108"/>
      <c r="DR33" s="108"/>
      <c r="DS33" s="108"/>
      <c r="DT33" s="108"/>
      <c r="DU33" s="108"/>
      <c r="DV33" s="108"/>
      <c r="DW33" s="108"/>
      <c r="DX33" s="108"/>
      <c r="DY33" s="108"/>
      <c r="DZ33" s="108"/>
      <c r="EA33" s="108"/>
      <c r="EB33" s="108"/>
      <c r="EC33" s="108"/>
      <c r="ED33" s="108"/>
      <c r="EE33" s="108"/>
      <c r="EF33" s="108"/>
      <c r="EG33" s="108"/>
      <c r="EH33" s="108"/>
      <c r="EI33" s="108"/>
      <c r="EJ33" s="108"/>
      <c r="EK33" s="108"/>
      <c r="EL33" s="108"/>
      <c r="EM33" s="108"/>
      <c r="EN33" s="108"/>
      <c r="EO33" s="108"/>
      <c r="EP33" s="108"/>
      <c r="EQ33" s="108"/>
      <c r="ER33" s="108"/>
      <c r="ES33" s="108"/>
      <c r="ET33" s="108"/>
      <c r="EU33" s="108"/>
      <c r="EV33" s="108"/>
      <c r="EW33" s="108"/>
      <c r="EX33" s="108"/>
      <c r="EY33" s="108"/>
      <c r="EZ33" s="108"/>
      <c r="FA33" s="108"/>
      <c r="FB33" s="108"/>
      <c r="FC33" s="108"/>
      <c r="FD33" s="108"/>
      <c r="FE33" s="108"/>
      <c r="FF33" s="108"/>
      <c r="FG33" s="108"/>
      <c r="FH33" s="108"/>
      <c r="FI33" s="108"/>
      <c r="FJ33" s="108"/>
    </row>
    <row r="34" spans="1:166" s="21" customFormat="1" ht="20.100000000000001" customHeight="1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29"/>
      <c r="V34" s="124"/>
      <c r="W34" s="124"/>
      <c r="X34" s="124"/>
      <c r="Y34" s="124"/>
      <c r="Z34" s="124"/>
      <c r="AA34" s="124"/>
      <c r="AB34" s="124"/>
      <c r="AC34" s="125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5"/>
      <c r="BQ34" s="129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5"/>
      <c r="CE34" s="170" t="s">
        <v>47</v>
      </c>
      <c r="CF34" s="171"/>
      <c r="CG34" s="171"/>
      <c r="CH34" s="171"/>
      <c r="CI34" s="171"/>
      <c r="CJ34" s="171"/>
      <c r="CK34" s="171"/>
      <c r="CL34" s="171"/>
      <c r="CM34" s="171"/>
      <c r="CN34" s="171"/>
      <c r="CO34" s="171"/>
      <c r="CP34" s="171"/>
      <c r="CQ34" s="171"/>
      <c r="CR34" s="179" t="s">
        <v>136</v>
      </c>
      <c r="CS34" s="179"/>
      <c r="CT34" s="179"/>
      <c r="CU34" s="137" t="s">
        <v>27</v>
      </c>
      <c r="CV34" s="137"/>
      <c r="CW34" s="137"/>
      <c r="CX34" s="137"/>
      <c r="CY34" s="137"/>
      <c r="CZ34" s="137"/>
      <c r="DA34" s="137"/>
      <c r="DB34" s="137"/>
      <c r="DC34" s="137"/>
      <c r="DD34" s="137"/>
      <c r="DE34" s="137"/>
      <c r="DF34" s="138"/>
      <c r="DG34" s="170" t="s">
        <v>47</v>
      </c>
      <c r="DH34" s="171"/>
      <c r="DI34" s="171"/>
      <c r="DJ34" s="171"/>
      <c r="DK34" s="171"/>
      <c r="DL34" s="171"/>
      <c r="DM34" s="171"/>
      <c r="DN34" s="171"/>
      <c r="DO34" s="171"/>
      <c r="DP34" s="171"/>
      <c r="DQ34" s="171"/>
      <c r="DR34" s="171"/>
      <c r="DS34" s="171"/>
      <c r="DT34" s="179" t="s">
        <v>236</v>
      </c>
      <c r="DU34" s="179"/>
      <c r="DV34" s="179"/>
      <c r="DW34" s="137" t="s">
        <v>27</v>
      </c>
      <c r="DX34" s="137"/>
      <c r="DY34" s="137"/>
      <c r="DZ34" s="137"/>
      <c r="EA34" s="137"/>
      <c r="EB34" s="137"/>
      <c r="EC34" s="137"/>
      <c r="ED34" s="137"/>
      <c r="EE34" s="137"/>
      <c r="EF34" s="137"/>
      <c r="EG34" s="137"/>
      <c r="EH34" s="138"/>
      <c r="EI34" s="170" t="s">
        <v>47</v>
      </c>
      <c r="EJ34" s="171"/>
      <c r="EK34" s="171"/>
      <c r="EL34" s="171"/>
      <c r="EM34" s="171"/>
      <c r="EN34" s="171"/>
      <c r="EO34" s="171"/>
      <c r="EP34" s="171"/>
      <c r="EQ34" s="171"/>
      <c r="ER34" s="171"/>
      <c r="ES34" s="171"/>
      <c r="ET34" s="171"/>
      <c r="EU34" s="171"/>
      <c r="EV34" s="179" t="s">
        <v>283</v>
      </c>
      <c r="EW34" s="179"/>
      <c r="EX34" s="179"/>
      <c r="EY34" s="137" t="s">
        <v>27</v>
      </c>
      <c r="EZ34" s="137"/>
      <c r="FA34" s="137"/>
      <c r="FB34" s="137"/>
      <c r="FC34" s="137"/>
      <c r="FD34" s="137"/>
      <c r="FE34" s="137"/>
      <c r="FF34" s="137"/>
      <c r="FG34" s="137"/>
      <c r="FH34" s="137"/>
      <c r="FI34" s="137"/>
      <c r="FJ34" s="137"/>
    </row>
    <row r="35" spans="1:166" s="21" customFormat="1" ht="20.100000000000001" customHeight="1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29"/>
      <c r="V35" s="124"/>
      <c r="W35" s="124"/>
      <c r="X35" s="124"/>
      <c r="Y35" s="124"/>
      <c r="Z35" s="124"/>
      <c r="AA35" s="124"/>
      <c r="AB35" s="124"/>
      <c r="AC35" s="125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7"/>
      <c r="BQ35" s="129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5"/>
      <c r="CE35" s="142" t="s">
        <v>44</v>
      </c>
      <c r="CF35" s="143"/>
      <c r="CG35" s="143"/>
      <c r="CH35" s="143"/>
      <c r="CI35" s="143"/>
      <c r="CJ35" s="143"/>
      <c r="CK35" s="143"/>
      <c r="CL35" s="143"/>
      <c r="CM35" s="143"/>
      <c r="CN35" s="143"/>
      <c r="CO35" s="143"/>
      <c r="CP35" s="143"/>
      <c r="CQ35" s="143"/>
      <c r="CR35" s="143"/>
      <c r="CS35" s="143"/>
      <c r="CT35" s="143"/>
      <c r="CU35" s="143"/>
      <c r="CV35" s="143"/>
      <c r="CW35" s="143"/>
      <c r="CX35" s="143"/>
      <c r="CY35" s="143"/>
      <c r="CZ35" s="143"/>
      <c r="DA35" s="143"/>
      <c r="DB35" s="143"/>
      <c r="DC35" s="143"/>
      <c r="DD35" s="143"/>
      <c r="DE35" s="143"/>
      <c r="DF35" s="180"/>
      <c r="DG35" s="142" t="s">
        <v>45</v>
      </c>
      <c r="DH35" s="143"/>
      <c r="DI35" s="143"/>
      <c r="DJ35" s="143"/>
      <c r="DK35" s="143"/>
      <c r="DL35" s="143"/>
      <c r="DM35" s="143"/>
      <c r="DN35" s="143"/>
      <c r="DO35" s="143"/>
      <c r="DP35" s="143"/>
      <c r="DQ35" s="143"/>
      <c r="DR35" s="143"/>
      <c r="DS35" s="143"/>
      <c r="DT35" s="143"/>
      <c r="DU35" s="143"/>
      <c r="DV35" s="143"/>
      <c r="DW35" s="143"/>
      <c r="DX35" s="143"/>
      <c r="DY35" s="143"/>
      <c r="DZ35" s="143"/>
      <c r="EA35" s="143"/>
      <c r="EB35" s="143"/>
      <c r="EC35" s="143"/>
      <c r="ED35" s="143"/>
      <c r="EE35" s="143"/>
      <c r="EF35" s="143"/>
      <c r="EG35" s="143"/>
      <c r="EH35" s="180"/>
      <c r="EI35" s="142" t="s">
        <v>46</v>
      </c>
      <c r="EJ35" s="143"/>
      <c r="EK35" s="143"/>
      <c r="EL35" s="143"/>
      <c r="EM35" s="143"/>
      <c r="EN35" s="143"/>
      <c r="EO35" s="143"/>
      <c r="EP35" s="143"/>
      <c r="EQ35" s="143"/>
      <c r="ER35" s="143"/>
      <c r="ES35" s="143"/>
      <c r="ET35" s="143"/>
      <c r="EU35" s="143"/>
      <c r="EV35" s="143"/>
      <c r="EW35" s="143"/>
      <c r="EX35" s="143"/>
      <c r="EY35" s="143"/>
      <c r="EZ35" s="143"/>
      <c r="FA35" s="143"/>
      <c r="FB35" s="143"/>
      <c r="FC35" s="143"/>
      <c r="FD35" s="143"/>
      <c r="FE35" s="143"/>
      <c r="FF35" s="143"/>
      <c r="FG35" s="143"/>
      <c r="FH35" s="143"/>
      <c r="FI35" s="143"/>
      <c r="FJ35" s="143"/>
    </row>
    <row r="36" spans="1:166" s="21" customFormat="1" ht="37.5" customHeight="1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0"/>
      <c r="V36" s="126"/>
      <c r="W36" s="126"/>
      <c r="X36" s="126"/>
      <c r="Y36" s="126"/>
      <c r="Z36" s="126"/>
      <c r="AA36" s="126"/>
      <c r="AB36" s="126"/>
      <c r="AC36" s="127"/>
      <c r="AD36" s="131" t="s">
        <v>28</v>
      </c>
      <c r="AE36" s="131"/>
      <c r="AF36" s="131"/>
      <c r="AG36" s="131"/>
      <c r="AH36" s="131"/>
      <c r="AI36" s="131"/>
      <c r="AJ36" s="131"/>
      <c r="AK36" s="131"/>
      <c r="AL36" s="136"/>
      <c r="AM36" s="135" t="s">
        <v>29</v>
      </c>
      <c r="AN36" s="131"/>
      <c r="AO36" s="131"/>
      <c r="AP36" s="131"/>
      <c r="AQ36" s="131"/>
      <c r="AR36" s="131"/>
      <c r="AS36" s="131"/>
      <c r="AT36" s="131"/>
      <c r="AU36" s="136"/>
      <c r="AV36" s="135" t="s">
        <v>73</v>
      </c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6"/>
      <c r="BH36" s="135" t="s">
        <v>35</v>
      </c>
      <c r="BI36" s="131"/>
      <c r="BJ36" s="131"/>
      <c r="BK36" s="131"/>
      <c r="BL36" s="131"/>
      <c r="BM36" s="131"/>
      <c r="BN36" s="131"/>
      <c r="BO36" s="131"/>
      <c r="BP36" s="136"/>
      <c r="BQ36" s="130"/>
      <c r="BR36" s="126"/>
      <c r="BS36" s="126"/>
      <c r="BT36" s="126"/>
      <c r="BU36" s="126"/>
      <c r="BV36" s="126"/>
      <c r="BW36" s="126"/>
      <c r="BX36" s="126"/>
      <c r="BY36" s="126"/>
      <c r="BZ36" s="126"/>
      <c r="CA36" s="126"/>
      <c r="CB36" s="126"/>
      <c r="CC36" s="126"/>
      <c r="CD36" s="127"/>
      <c r="CE36" s="135" t="s">
        <v>41</v>
      </c>
      <c r="CF36" s="131"/>
      <c r="CG36" s="131"/>
      <c r="CH36" s="131"/>
      <c r="CI36" s="131"/>
      <c r="CJ36" s="131"/>
      <c r="CK36" s="131"/>
      <c r="CL36" s="131"/>
      <c r="CM36" s="131"/>
      <c r="CN36" s="131"/>
      <c r="CO36" s="136"/>
      <c r="CP36" s="135" t="s">
        <v>1</v>
      </c>
      <c r="CQ36" s="131"/>
      <c r="CR36" s="131"/>
      <c r="CS36" s="131"/>
      <c r="CT36" s="131"/>
      <c r="CU36" s="131"/>
      <c r="CV36" s="131"/>
      <c r="CW36" s="136"/>
      <c r="CX36" s="131" t="s">
        <v>72</v>
      </c>
      <c r="CY36" s="131"/>
      <c r="CZ36" s="131"/>
      <c r="DA36" s="131"/>
      <c r="DB36" s="131"/>
      <c r="DC36" s="131"/>
      <c r="DD36" s="131"/>
      <c r="DE36" s="131"/>
      <c r="DF36" s="131"/>
      <c r="DG36" s="135" t="s">
        <v>41</v>
      </c>
      <c r="DH36" s="131"/>
      <c r="DI36" s="131"/>
      <c r="DJ36" s="131"/>
      <c r="DK36" s="131"/>
      <c r="DL36" s="131"/>
      <c r="DM36" s="131"/>
      <c r="DN36" s="131"/>
      <c r="DO36" s="131"/>
      <c r="DP36" s="131"/>
      <c r="DQ36" s="136"/>
      <c r="DR36" s="135" t="s">
        <v>1</v>
      </c>
      <c r="DS36" s="131"/>
      <c r="DT36" s="131"/>
      <c r="DU36" s="131"/>
      <c r="DV36" s="131"/>
      <c r="DW36" s="131"/>
      <c r="DX36" s="131"/>
      <c r="DY36" s="136"/>
      <c r="DZ36" s="131" t="s">
        <v>72</v>
      </c>
      <c r="EA36" s="131"/>
      <c r="EB36" s="131"/>
      <c r="EC36" s="131"/>
      <c r="ED36" s="131"/>
      <c r="EE36" s="131"/>
      <c r="EF36" s="131"/>
      <c r="EG36" s="131"/>
      <c r="EH36" s="131"/>
      <c r="EI36" s="135" t="s">
        <v>41</v>
      </c>
      <c r="EJ36" s="131"/>
      <c r="EK36" s="131"/>
      <c r="EL36" s="131"/>
      <c r="EM36" s="131"/>
      <c r="EN36" s="131"/>
      <c r="EO36" s="131"/>
      <c r="EP36" s="131"/>
      <c r="EQ36" s="131"/>
      <c r="ER36" s="131"/>
      <c r="ES36" s="136"/>
      <c r="ET36" s="135" t="s">
        <v>1</v>
      </c>
      <c r="EU36" s="131"/>
      <c r="EV36" s="131"/>
      <c r="EW36" s="131"/>
      <c r="EX36" s="131"/>
      <c r="EY36" s="131"/>
      <c r="EZ36" s="131"/>
      <c r="FA36" s="136"/>
      <c r="FB36" s="131" t="s">
        <v>72</v>
      </c>
      <c r="FC36" s="131"/>
      <c r="FD36" s="131"/>
      <c r="FE36" s="131"/>
      <c r="FF36" s="131"/>
      <c r="FG36" s="131"/>
      <c r="FH36" s="131"/>
      <c r="FI36" s="131"/>
      <c r="FJ36" s="131"/>
    </row>
    <row r="37" spans="1:166" s="21" customFormat="1" thickBot="1">
      <c r="A37" s="207">
        <v>1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7"/>
      <c r="S37" s="207"/>
      <c r="T37" s="208"/>
      <c r="U37" s="98">
        <v>2</v>
      </c>
      <c r="V37" s="87"/>
      <c r="W37" s="87"/>
      <c r="X37" s="87"/>
      <c r="Y37" s="87"/>
      <c r="Z37" s="87"/>
      <c r="AA37" s="87"/>
      <c r="AB37" s="87"/>
      <c r="AC37" s="99"/>
      <c r="AD37" s="87">
        <v>3</v>
      </c>
      <c r="AE37" s="87"/>
      <c r="AF37" s="87"/>
      <c r="AG37" s="87"/>
      <c r="AH37" s="87"/>
      <c r="AI37" s="87"/>
      <c r="AJ37" s="87"/>
      <c r="AK37" s="87"/>
      <c r="AL37" s="99"/>
      <c r="AM37" s="98">
        <v>4</v>
      </c>
      <c r="AN37" s="87"/>
      <c r="AO37" s="87"/>
      <c r="AP37" s="87"/>
      <c r="AQ37" s="87"/>
      <c r="AR37" s="87"/>
      <c r="AS37" s="87"/>
      <c r="AT37" s="87"/>
      <c r="AU37" s="99"/>
      <c r="AV37" s="98">
        <v>5</v>
      </c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99"/>
      <c r="BH37" s="98">
        <v>6</v>
      </c>
      <c r="BI37" s="87"/>
      <c r="BJ37" s="87"/>
      <c r="BK37" s="87"/>
      <c r="BL37" s="87"/>
      <c r="BM37" s="87"/>
      <c r="BN37" s="87"/>
      <c r="BO37" s="87"/>
      <c r="BP37" s="99"/>
      <c r="BQ37" s="132">
        <v>7</v>
      </c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4"/>
      <c r="CE37" s="132">
        <v>8</v>
      </c>
      <c r="CF37" s="133"/>
      <c r="CG37" s="133"/>
      <c r="CH37" s="133"/>
      <c r="CI37" s="133"/>
      <c r="CJ37" s="133"/>
      <c r="CK37" s="133"/>
      <c r="CL37" s="133"/>
      <c r="CM37" s="133"/>
      <c r="CN37" s="133"/>
      <c r="CO37" s="134"/>
      <c r="CP37" s="98">
        <v>9</v>
      </c>
      <c r="CQ37" s="87"/>
      <c r="CR37" s="87"/>
      <c r="CS37" s="87"/>
      <c r="CT37" s="87"/>
      <c r="CU37" s="87"/>
      <c r="CV37" s="87"/>
      <c r="CW37" s="99"/>
      <c r="CX37" s="87">
        <v>10</v>
      </c>
      <c r="CY37" s="87"/>
      <c r="CZ37" s="87"/>
      <c r="DA37" s="87"/>
      <c r="DB37" s="87"/>
      <c r="DC37" s="87"/>
      <c r="DD37" s="87"/>
      <c r="DE37" s="87"/>
      <c r="DF37" s="87"/>
      <c r="DG37" s="132">
        <v>11</v>
      </c>
      <c r="DH37" s="133"/>
      <c r="DI37" s="133"/>
      <c r="DJ37" s="133"/>
      <c r="DK37" s="133"/>
      <c r="DL37" s="133"/>
      <c r="DM37" s="133"/>
      <c r="DN37" s="133"/>
      <c r="DO37" s="133"/>
      <c r="DP37" s="133"/>
      <c r="DQ37" s="134"/>
      <c r="DR37" s="98">
        <v>12</v>
      </c>
      <c r="DS37" s="87"/>
      <c r="DT37" s="87"/>
      <c r="DU37" s="87"/>
      <c r="DV37" s="87"/>
      <c r="DW37" s="87"/>
      <c r="DX37" s="87"/>
      <c r="DY37" s="99"/>
      <c r="DZ37" s="87">
        <v>13</v>
      </c>
      <c r="EA37" s="87"/>
      <c r="EB37" s="87"/>
      <c r="EC37" s="87"/>
      <c r="ED37" s="87"/>
      <c r="EE37" s="87"/>
      <c r="EF37" s="87"/>
      <c r="EG37" s="87"/>
      <c r="EH37" s="87"/>
      <c r="EI37" s="132">
        <v>14</v>
      </c>
      <c r="EJ37" s="133"/>
      <c r="EK37" s="133"/>
      <c r="EL37" s="133"/>
      <c r="EM37" s="133"/>
      <c r="EN37" s="133"/>
      <c r="EO37" s="133"/>
      <c r="EP37" s="133"/>
      <c r="EQ37" s="133"/>
      <c r="ER37" s="133"/>
      <c r="ES37" s="134"/>
      <c r="ET37" s="98">
        <v>15</v>
      </c>
      <c r="EU37" s="87"/>
      <c r="EV37" s="87"/>
      <c r="EW37" s="87"/>
      <c r="EX37" s="87"/>
      <c r="EY37" s="87"/>
      <c r="EZ37" s="87"/>
      <c r="FA37" s="99"/>
      <c r="FB37" s="87">
        <v>16</v>
      </c>
      <c r="FC37" s="87"/>
      <c r="FD37" s="87"/>
      <c r="FE37" s="87"/>
      <c r="FF37" s="87"/>
      <c r="FG37" s="87"/>
      <c r="FH37" s="87"/>
      <c r="FI37" s="87"/>
      <c r="FJ37" s="87"/>
    </row>
    <row r="38" spans="1:166" s="22" customFormat="1" ht="27" customHeight="1">
      <c r="A38" s="193" t="s">
        <v>131</v>
      </c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4"/>
      <c r="U38" s="172" t="s">
        <v>98</v>
      </c>
      <c r="V38" s="77"/>
      <c r="W38" s="77"/>
      <c r="X38" s="77"/>
      <c r="Y38" s="77"/>
      <c r="Z38" s="77"/>
      <c r="AA38" s="77"/>
      <c r="AB38" s="77"/>
      <c r="AC38" s="77"/>
      <c r="AD38" s="83" t="s">
        <v>77</v>
      </c>
      <c r="AE38" s="77"/>
      <c r="AF38" s="77"/>
      <c r="AG38" s="77"/>
      <c r="AH38" s="77"/>
      <c r="AI38" s="77"/>
      <c r="AJ38" s="77"/>
      <c r="AK38" s="77"/>
      <c r="AL38" s="78"/>
      <c r="AM38" s="83" t="s">
        <v>78</v>
      </c>
      <c r="AN38" s="77"/>
      <c r="AO38" s="77"/>
      <c r="AP38" s="77"/>
      <c r="AQ38" s="77"/>
      <c r="AR38" s="77"/>
      <c r="AS38" s="77"/>
      <c r="AT38" s="77"/>
      <c r="AU38" s="78"/>
      <c r="AV38" s="83" t="s">
        <v>133</v>
      </c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8"/>
      <c r="BH38" s="83" t="s">
        <v>132</v>
      </c>
      <c r="BI38" s="77"/>
      <c r="BJ38" s="77"/>
      <c r="BK38" s="77"/>
      <c r="BL38" s="77"/>
      <c r="BM38" s="77"/>
      <c r="BN38" s="77"/>
      <c r="BO38" s="77"/>
      <c r="BP38" s="78"/>
      <c r="BQ38" s="83" t="s">
        <v>134</v>
      </c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8"/>
      <c r="CE38" s="204">
        <v>0</v>
      </c>
      <c r="CF38" s="205"/>
      <c r="CG38" s="205"/>
      <c r="CH38" s="205"/>
      <c r="CI38" s="205"/>
      <c r="CJ38" s="205"/>
      <c r="CK38" s="205"/>
      <c r="CL38" s="205"/>
      <c r="CM38" s="205"/>
      <c r="CN38" s="205"/>
      <c r="CO38" s="206"/>
      <c r="CP38" s="74" t="s">
        <v>80</v>
      </c>
      <c r="CQ38" s="75"/>
      <c r="CR38" s="75"/>
      <c r="CS38" s="75"/>
      <c r="CT38" s="75"/>
      <c r="CU38" s="75"/>
      <c r="CV38" s="75"/>
      <c r="CW38" s="76"/>
      <c r="CX38" s="77" t="s">
        <v>86</v>
      </c>
      <c r="CY38" s="77"/>
      <c r="CZ38" s="77"/>
      <c r="DA38" s="77"/>
      <c r="DB38" s="77"/>
      <c r="DC38" s="77"/>
      <c r="DD38" s="77"/>
      <c r="DE38" s="77"/>
      <c r="DF38" s="78"/>
      <c r="DG38" s="74"/>
      <c r="DH38" s="75"/>
      <c r="DI38" s="75"/>
      <c r="DJ38" s="75"/>
      <c r="DK38" s="75"/>
      <c r="DL38" s="75"/>
      <c r="DM38" s="75"/>
      <c r="DN38" s="75"/>
      <c r="DO38" s="75"/>
      <c r="DP38" s="75"/>
      <c r="DQ38" s="76"/>
      <c r="DR38" s="74"/>
      <c r="DS38" s="75"/>
      <c r="DT38" s="75"/>
      <c r="DU38" s="75"/>
      <c r="DV38" s="75"/>
      <c r="DW38" s="75"/>
      <c r="DX38" s="75"/>
      <c r="DY38" s="76"/>
      <c r="DZ38" s="77"/>
      <c r="EA38" s="77"/>
      <c r="EB38" s="77"/>
      <c r="EC38" s="77"/>
      <c r="ED38" s="77"/>
      <c r="EE38" s="77"/>
      <c r="EF38" s="77"/>
      <c r="EG38" s="77"/>
      <c r="EH38" s="78"/>
      <c r="EI38" s="74"/>
      <c r="EJ38" s="75"/>
      <c r="EK38" s="75"/>
      <c r="EL38" s="75"/>
      <c r="EM38" s="75"/>
      <c r="EN38" s="75"/>
      <c r="EO38" s="75"/>
      <c r="EP38" s="75"/>
      <c r="EQ38" s="75"/>
      <c r="ER38" s="75"/>
      <c r="ES38" s="76"/>
      <c r="ET38" s="74"/>
      <c r="EU38" s="75"/>
      <c r="EV38" s="75"/>
      <c r="EW38" s="75"/>
      <c r="EX38" s="75"/>
      <c r="EY38" s="75"/>
      <c r="EZ38" s="75"/>
      <c r="FA38" s="76"/>
      <c r="FB38" s="83"/>
      <c r="FC38" s="77"/>
      <c r="FD38" s="77"/>
      <c r="FE38" s="77"/>
      <c r="FF38" s="77"/>
      <c r="FG38" s="77"/>
      <c r="FH38" s="77"/>
      <c r="FI38" s="77"/>
      <c r="FJ38" s="200"/>
    </row>
    <row r="39" spans="1:166" s="22" customFormat="1" ht="12.75" customHeight="1" thickBot="1">
      <c r="A39" s="193" t="s">
        <v>114</v>
      </c>
      <c r="B39" s="193"/>
      <c r="C39" s="193"/>
      <c r="D39" s="193"/>
      <c r="E39" s="193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4"/>
      <c r="U39" s="120" t="s">
        <v>99</v>
      </c>
      <c r="V39" s="111"/>
      <c r="W39" s="111"/>
      <c r="X39" s="111"/>
      <c r="Y39" s="111"/>
      <c r="Z39" s="111"/>
      <c r="AA39" s="111"/>
      <c r="AB39" s="111"/>
      <c r="AC39" s="111"/>
      <c r="AD39" s="88" t="s">
        <v>77</v>
      </c>
      <c r="AE39" s="89"/>
      <c r="AF39" s="89"/>
      <c r="AG39" s="89"/>
      <c r="AH39" s="89"/>
      <c r="AI39" s="89"/>
      <c r="AJ39" s="89"/>
      <c r="AK39" s="89"/>
      <c r="AL39" s="90"/>
      <c r="AM39" s="88" t="s">
        <v>78</v>
      </c>
      <c r="AN39" s="89"/>
      <c r="AO39" s="89"/>
      <c r="AP39" s="89"/>
      <c r="AQ39" s="89"/>
      <c r="AR39" s="89"/>
      <c r="AS39" s="89"/>
      <c r="AT39" s="89"/>
      <c r="AU39" s="90"/>
      <c r="AV39" s="88" t="s">
        <v>97</v>
      </c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90"/>
      <c r="BH39" s="88" t="s">
        <v>132</v>
      </c>
      <c r="BI39" s="89"/>
      <c r="BJ39" s="89"/>
      <c r="BK39" s="89"/>
      <c r="BL39" s="89"/>
      <c r="BM39" s="89"/>
      <c r="BN39" s="89"/>
      <c r="BO39" s="89"/>
      <c r="BP39" s="90"/>
      <c r="BQ39" s="88" t="s">
        <v>90</v>
      </c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90"/>
      <c r="CE39" s="201">
        <v>0</v>
      </c>
      <c r="CF39" s="202"/>
      <c r="CG39" s="202"/>
      <c r="CH39" s="202"/>
      <c r="CI39" s="202"/>
      <c r="CJ39" s="202"/>
      <c r="CK39" s="202"/>
      <c r="CL39" s="202"/>
      <c r="CM39" s="202"/>
      <c r="CN39" s="202"/>
      <c r="CO39" s="203"/>
      <c r="CP39" s="107" t="s">
        <v>80</v>
      </c>
      <c r="CQ39" s="108"/>
      <c r="CR39" s="108"/>
      <c r="CS39" s="108"/>
      <c r="CT39" s="108"/>
      <c r="CU39" s="108"/>
      <c r="CV39" s="108"/>
      <c r="CW39" s="109"/>
      <c r="CX39" s="89" t="s">
        <v>86</v>
      </c>
      <c r="CY39" s="89"/>
      <c r="CZ39" s="89"/>
      <c r="DA39" s="89"/>
      <c r="DB39" s="89"/>
      <c r="DC39" s="89"/>
      <c r="DD39" s="89"/>
      <c r="DE39" s="89"/>
      <c r="DF39" s="90"/>
      <c r="DG39" s="107"/>
      <c r="DH39" s="108"/>
      <c r="DI39" s="108"/>
      <c r="DJ39" s="108"/>
      <c r="DK39" s="108"/>
      <c r="DL39" s="108"/>
      <c r="DM39" s="108"/>
      <c r="DN39" s="108"/>
      <c r="DO39" s="108"/>
      <c r="DP39" s="108"/>
      <c r="DQ39" s="109"/>
      <c r="DR39" s="107"/>
      <c r="DS39" s="108"/>
      <c r="DT39" s="108"/>
      <c r="DU39" s="108"/>
      <c r="DV39" s="108"/>
      <c r="DW39" s="108"/>
      <c r="DX39" s="108"/>
      <c r="DY39" s="109"/>
      <c r="DZ39" s="89"/>
      <c r="EA39" s="89"/>
      <c r="EB39" s="89"/>
      <c r="EC39" s="89"/>
      <c r="ED39" s="89"/>
      <c r="EE39" s="89"/>
      <c r="EF39" s="89"/>
      <c r="EG39" s="89"/>
      <c r="EH39" s="90"/>
      <c r="EI39" s="107"/>
      <c r="EJ39" s="108"/>
      <c r="EK39" s="108"/>
      <c r="EL39" s="108"/>
      <c r="EM39" s="108"/>
      <c r="EN39" s="108"/>
      <c r="EO39" s="108"/>
      <c r="EP39" s="108"/>
      <c r="EQ39" s="108"/>
      <c r="ER39" s="108"/>
      <c r="ES39" s="109"/>
      <c r="ET39" s="107"/>
      <c r="EU39" s="108"/>
      <c r="EV39" s="108"/>
      <c r="EW39" s="108"/>
      <c r="EX39" s="108"/>
      <c r="EY39" s="108"/>
      <c r="EZ39" s="108"/>
      <c r="FA39" s="109"/>
      <c r="FB39" s="88"/>
      <c r="FC39" s="89"/>
      <c r="FD39" s="89"/>
      <c r="FE39" s="89"/>
      <c r="FF39" s="89"/>
      <c r="FG39" s="89"/>
      <c r="FH39" s="89"/>
      <c r="FI39" s="89"/>
      <c r="FJ39" s="186"/>
    </row>
    <row r="40" spans="1:166" s="22" customFormat="1" ht="13.5" customHeight="1" thickBot="1">
      <c r="A40" s="189" t="s">
        <v>38</v>
      </c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90"/>
      <c r="AE40" s="191"/>
      <c r="AF40" s="191"/>
      <c r="AG40" s="191"/>
      <c r="AH40" s="191"/>
      <c r="AI40" s="191"/>
      <c r="AJ40" s="191"/>
      <c r="AK40" s="191"/>
      <c r="AL40" s="192"/>
      <c r="AM40" s="195"/>
      <c r="AN40" s="191"/>
      <c r="AO40" s="191"/>
      <c r="AP40" s="191"/>
      <c r="AQ40" s="191"/>
      <c r="AR40" s="191"/>
      <c r="AS40" s="191"/>
      <c r="AT40" s="191"/>
      <c r="AU40" s="192"/>
      <c r="AV40" s="195"/>
      <c r="AW40" s="191"/>
      <c r="AX40" s="191"/>
      <c r="AY40" s="191"/>
      <c r="AZ40" s="191"/>
      <c r="BA40" s="191"/>
      <c r="BB40" s="191"/>
      <c r="BC40" s="191"/>
      <c r="BD40" s="191"/>
      <c r="BE40" s="191"/>
      <c r="BF40" s="191"/>
      <c r="BG40" s="192"/>
      <c r="BH40" s="195"/>
      <c r="BI40" s="191"/>
      <c r="BJ40" s="191"/>
      <c r="BK40" s="191"/>
      <c r="BL40" s="191"/>
      <c r="BM40" s="191"/>
      <c r="BN40" s="191"/>
      <c r="BO40" s="191"/>
      <c r="BP40" s="192"/>
      <c r="BQ40" s="191"/>
      <c r="BR40" s="191"/>
      <c r="BS40" s="191"/>
      <c r="BT40" s="191"/>
      <c r="BU40" s="191"/>
      <c r="BV40" s="191"/>
      <c r="BW40" s="191"/>
      <c r="BX40" s="191"/>
      <c r="BY40" s="191"/>
      <c r="BZ40" s="191"/>
      <c r="CA40" s="191"/>
      <c r="CB40" s="191"/>
      <c r="CC40" s="191"/>
      <c r="CD40" s="191"/>
      <c r="CE40" s="196"/>
      <c r="CF40" s="197"/>
      <c r="CG40" s="197"/>
      <c r="CH40" s="197"/>
      <c r="CI40" s="197"/>
      <c r="CJ40" s="197"/>
      <c r="CK40" s="197"/>
      <c r="CL40" s="197"/>
      <c r="CM40" s="197"/>
      <c r="CN40" s="197"/>
      <c r="CO40" s="198"/>
      <c r="CP40" s="107" t="s">
        <v>40</v>
      </c>
      <c r="CQ40" s="108"/>
      <c r="CR40" s="108"/>
      <c r="CS40" s="108"/>
      <c r="CT40" s="108"/>
      <c r="CU40" s="108"/>
      <c r="CV40" s="108"/>
      <c r="CW40" s="109"/>
      <c r="CX40" s="199" t="s">
        <v>40</v>
      </c>
      <c r="CY40" s="199"/>
      <c r="CZ40" s="199"/>
      <c r="DA40" s="199"/>
      <c r="DB40" s="199"/>
      <c r="DC40" s="199"/>
      <c r="DD40" s="199"/>
      <c r="DE40" s="199"/>
      <c r="DF40" s="199"/>
      <c r="DG40" s="188"/>
      <c r="DH40" s="188"/>
      <c r="DI40" s="188"/>
      <c r="DJ40" s="188"/>
      <c r="DK40" s="188"/>
      <c r="DL40" s="188"/>
      <c r="DM40" s="188"/>
      <c r="DN40" s="188"/>
      <c r="DO40" s="188"/>
      <c r="DP40" s="188"/>
      <c r="DQ40" s="188"/>
      <c r="DR40" s="188" t="s">
        <v>40</v>
      </c>
      <c r="DS40" s="188"/>
      <c r="DT40" s="188"/>
      <c r="DU40" s="188"/>
      <c r="DV40" s="188"/>
      <c r="DW40" s="188"/>
      <c r="DX40" s="188"/>
      <c r="DY40" s="188"/>
      <c r="DZ40" s="199" t="s">
        <v>40</v>
      </c>
      <c r="EA40" s="199"/>
      <c r="EB40" s="199"/>
      <c r="EC40" s="199"/>
      <c r="ED40" s="199"/>
      <c r="EE40" s="199"/>
      <c r="EF40" s="199"/>
      <c r="EG40" s="199"/>
      <c r="EH40" s="199"/>
      <c r="EI40" s="188"/>
      <c r="EJ40" s="188"/>
      <c r="EK40" s="188"/>
      <c r="EL40" s="188"/>
      <c r="EM40" s="188"/>
      <c r="EN40" s="188"/>
      <c r="EO40" s="188"/>
      <c r="EP40" s="188"/>
      <c r="EQ40" s="188"/>
      <c r="ER40" s="188"/>
      <c r="ES40" s="188"/>
      <c r="ET40" s="188" t="s">
        <v>40</v>
      </c>
      <c r="EU40" s="188"/>
      <c r="EV40" s="188"/>
      <c r="EW40" s="188"/>
      <c r="EX40" s="188"/>
      <c r="EY40" s="188"/>
      <c r="EZ40" s="188"/>
      <c r="FA40" s="188"/>
      <c r="FB40" s="88" t="s">
        <v>40</v>
      </c>
      <c r="FC40" s="89"/>
      <c r="FD40" s="89"/>
      <c r="FE40" s="89"/>
      <c r="FF40" s="89"/>
      <c r="FG40" s="89"/>
      <c r="FH40" s="89"/>
      <c r="FI40" s="89"/>
      <c r="FJ40" s="186"/>
    </row>
    <row r="41" spans="1:166" s="22" customFormat="1" thickBot="1">
      <c r="BQ41" s="91" t="s">
        <v>37</v>
      </c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91"/>
      <c r="CC41" s="91"/>
      <c r="CD41" s="91"/>
      <c r="CE41" s="185"/>
      <c r="CF41" s="87"/>
      <c r="CG41" s="87"/>
      <c r="CH41" s="87"/>
      <c r="CI41" s="87"/>
      <c r="CJ41" s="87"/>
      <c r="CK41" s="87"/>
      <c r="CL41" s="87"/>
      <c r="CM41" s="87"/>
      <c r="CN41" s="87"/>
      <c r="CO41" s="99"/>
      <c r="CP41" s="98" t="s">
        <v>40</v>
      </c>
      <c r="CQ41" s="87"/>
      <c r="CR41" s="87"/>
      <c r="CS41" s="87"/>
      <c r="CT41" s="87"/>
      <c r="CU41" s="87"/>
      <c r="CV41" s="87"/>
      <c r="CW41" s="99"/>
      <c r="CX41" s="100" t="s">
        <v>40</v>
      </c>
      <c r="CY41" s="100"/>
      <c r="CZ41" s="100"/>
      <c r="DA41" s="100"/>
      <c r="DB41" s="100"/>
      <c r="DC41" s="100"/>
      <c r="DD41" s="100"/>
      <c r="DE41" s="100"/>
      <c r="DF41" s="100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 t="s">
        <v>40</v>
      </c>
      <c r="DS41" s="94"/>
      <c r="DT41" s="94"/>
      <c r="DU41" s="94"/>
      <c r="DV41" s="94"/>
      <c r="DW41" s="94"/>
      <c r="DX41" s="94"/>
      <c r="DY41" s="94"/>
      <c r="DZ41" s="100" t="s">
        <v>40</v>
      </c>
      <c r="EA41" s="100"/>
      <c r="EB41" s="100"/>
      <c r="EC41" s="100"/>
      <c r="ED41" s="100"/>
      <c r="EE41" s="100"/>
      <c r="EF41" s="100"/>
      <c r="EG41" s="100"/>
      <c r="EH41" s="100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 t="s">
        <v>40</v>
      </c>
      <c r="EU41" s="94"/>
      <c r="EV41" s="94"/>
      <c r="EW41" s="94"/>
      <c r="EX41" s="94"/>
      <c r="EY41" s="94"/>
      <c r="EZ41" s="94"/>
      <c r="FA41" s="94"/>
      <c r="FB41" s="110" t="s">
        <v>40</v>
      </c>
      <c r="FC41" s="111"/>
      <c r="FD41" s="111"/>
      <c r="FE41" s="111"/>
      <c r="FF41" s="111"/>
      <c r="FG41" s="111"/>
      <c r="FH41" s="111"/>
      <c r="FI41" s="111"/>
      <c r="FJ41" s="112"/>
    </row>
    <row r="43" spans="1:166" s="7" customFormat="1" ht="24.75" customHeight="1">
      <c r="A43" s="184" t="s">
        <v>57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  <c r="BB43" s="184"/>
      <c r="BC43" s="184"/>
      <c r="BD43" s="184"/>
      <c r="BE43" s="184"/>
      <c r="BF43" s="184"/>
      <c r="BG43" s="184"/>
      <c r="BH43" s="184"/>
      <c r="BI43" s="184"/>
      <c r="BJ43" s="184"/>
      <c r="BK43" s="184"/>
      <c r="BL43" s="184"/>
      <c r="BM43" s="184"/>
      <c r="BN43" s="184"/>
      <c r="BO43" s="184"/>
      <c r="BP43" s="184"/>
      <c r="BQ43" s="184"/>
      <c r="BR43" s="184"/>
      <c r="BS43" s="184"/>
      <c r="BT43" s="184"/>
      <c r="BU43" s="184"/>
      <c r="BV43" s="184"/>
      <c r="BW43" s="184"/>
      <c r="BX43" s="184"/>
      <c r="BY43" s="184"/>
      <c r="BZ43" s="184"/>
      <c r="CA43" s="184"/>
      <c r="CB43" s="184"/>
      <c r="CC43" s="184"/>
      <c r="CD43" s="184"/>
      <c r="CE43" s="184"/>
      <c r="CF43" s="184"/>
      <c r="CG43" s="184"/>
      <c r="CH43" s="184"/>
      <c r="CI43" s="184"/>
      <c r="CJ43" s="184"/>
      <c r="CK43" s="184"/>
      <c r="CL43" s="184"/>
      <c r="CM43" s="184"/>
      <c r="CN43" s="184"/>
      <c r="CO43" s="184"/>
      <c r="CP43" s="184"/>
      <c r="CQ43" s="184"/>
      <c r="CR43" s="184"/>
      <c r="CS43" s="184"/>
      <c r="CT43" s="184"/>
      <c r="CU43" s="184"/>
      <c r="CV43" s="184"/>
      <c r="CW43" s="184"/>
      <c r="CX43" s="184"/>
      <c r="CY43" s="184"/>
      <c r="CZ43" s="184"/>
      <c r="DA43" s="184"/>
      <c r="DB43" s="184"/>
      <c r="DC43" s="184"/>
      <c r="DD43" s="184"/>
      <c r="DE43" s="184"/>
      <c r="DF43" s="184"/>
      <c r="DG43" s="184"/>
      <c r="DH43" s="184"/>
      <c r="DI43" s="184"/>
      <c r="DJ43" s="184"/>
      <c r="DK43" s="184"/>
      <c r="DL43" s="184"/>
      <c r="DM43" s="184"/>
      <c r="DN43" s="184"/>
      <c r="DO43" s="184"/>
      <c r="DP43" s="184"/>
      <c r="DQ43" s="184"/>
      <c r="DR43" s="184"/>
      <c r="DS43" s="184"/>
      <c r="DT43" s="184"/>
      <c r="DU43" s="184"/>
      <c r="DV43" s="184"/>
      <c r="DW43" s="184"/>
      <c r="DX43" s="184"/>
      <c r="DY43" s="184"/>
      <c r="DZ43" s="184"/>
      <c r="EA43" s="184"/>
      <c r="EB43" s="184"/>
      <c r="EC43" s="184"/>
      <c r="ED43" s="184"/>
      <c r="EE43" s="184"/>
      <c r="EF43" s="184"/>
      <c r="EG43" s="184"/>
      <c r="EH43" s="184"/>
      <c r="EI43" s="184"/>
      <c r="EJ43" s="184"/>
      <c r="EK43" s="184"/>
      <c r="EL43" s="184"/>
      <c r="EM43" s="184"/>
      <c r="EN43" s="184"/>
      <c r="EO43" s="184"/>
      <c r="EP43" s="184"/>
      <c r="EQ43" s="184"/>
      <c r="ER43" s="184"/>
      <c r="ES43" s="184"/>
      <c r="ET43" s="184"/>
      <c r="EU43" s="184"/>
      <c r="EV43" s="184"/>
      <c r="EW43" s="184"/>
      <c r="EX43" s="184"/>
      <c r="EY43" s="184"/>
      <c r="EZ43" s="184"/>
      <c r="FA43" s="184"/>
      <c r="FB43" s="184"/>
      <c r="FC43" s="184"/>
      <c r="FD43" s="184"/>
      <c r="FE43" s="184"/>
      <c r="FF43" s="184"/>
      <c r="FG43" s="184"/>
      <c r="FH43" s="184"/>
      <c r="FI43" s="184"/>
      <c r="FJ43" s="184"/>
    </row>
    <row r="44" spans="1:166" ht="3" customHeight="1"/>
  </sheetData>
  <mergeCells count="481">
    <mergeCell ref="BQ22:CD22"/>
    <mergeCell ref="CX24:DF24"/>
    <mergeCell ref="CX25:DF25"/>
    <mergeCell ref="DZ26:EH26"/>
    <mergeCell ref="DZ25:EH25"/>
    <mergeCell ref="A20:T20"/>
    <mergeCell ref="U20:AC20"/>
    <mergeCell ref="AD20:AL20"/>
    <mergeCell ref="BQ26:CD26"/>
    <mergeCell ref="CE26:CO26"/>
    <mergeCell ref="A26:T26"/>
    <mergeCell ref="U26:AC26"/>
    <mergeCell ref="AD26:AL26"/>
    <mergeCell ref="AM26:AU26"/>
    <mergeCell ref="AV26:BG26"/>
    <mergeCell ref="BH26:BP26"/>
    <mergeCell ref="CP22:CW22"/>
    <mergeCell ref="CX22:DF22"/>
    <mergeCell ref="DZ21:EH21"/>
    <mergeCell ref="BQ20:CD20"/>
    <mergeCell ref="DZ20:EH20"/>
    <mergeCell ref="CP26:CW26"/>
    <mergeCell ref="BQ23:CD23"/>
    <mergeCell ref="CE23:CO23"/>
    <mergeCell ref="CP23:CW23"/>
    <mergeCell ref="FB22:FJ22"/>
    <mergeCell ref="A23:T23"/>
    <mergeCell ref="U23:AC23"/>
    <mergeCell ref="AD23:AL23"/>
    <mergeCell ref="AM23:AU23"/>
    <mergeCell ref="AV23:BG23"/>
    <mergeCell ref="BH23:BP23"/>
    <mergeCell ref="CE22:CO22"/>
    <mergeCell ref="FB26:FJ26"/>
    <mergeCell ref="FB24:FJ24"/>
    <mergeCell ref="DZ24:EH24"/>
    <mergeCell ref="CX26:DF26"/>
    <mergeCell ref="DG26:DQ26"/>
    <mergeCell ref="CX23:DF23"/>
    <mergeCell ref="DG23:DQ23"/>
    <mergeCell ref="DR23:DY23"/>
    <mergeCell ref="DZ23:EH23"/>
    <mergeCell ref="FB23:FJ23"/>
    <mergeCell ref="EI23:ES23"/>
    <mergeCell ref="ET23:FA23"/>
    <mergeCell ref="DR26:DY26"/>
    <mergeCell ref="DR25:DY25"/>
    <mergeCell ref="DG22:DQ22"/>
    <mergeCell ref="DR22:DY22"/>
    <mergeCell ref="EI21:ES21"/>
    <mergeCell ref="ET21:FA21"/>
    <mergeCell ref="FB21:FJ21"/>
    <mergeCell ref="A22:T22"/>
    <mergeCell ref="U22:AC22"/>
    <mergeCell ref="AD22:AL22"/>
    <mergeCell ref="AM22:AU22"/>
    <mergeCell ref="AV22:BG22"/>
    <mergeCell ref="BH22:BP22"/>
    <mergeCell ref="A21:T21"/>
    <mergeCell ref="U21:AC21"/>
    <mergeCell ref="AD21:AL21"/>
    <mergeCell ref="AM21:AU21"/>
    <mergeCell ref="AV21:BG21"/>
    <mergeCell ref="BH21:BP21"/>
    <mergeCell ref="BQ21:CD21"/>
    <mergeCell ref="CE21:CO21"/>
    <mergeCell ref="CP21:CW21"/>
    <mergeCell ref="DZ22:EH22"/>
    <mergeCell ref="CX21:DF21"/>
    <mergeCell ref="DG21:DQ21"/>
    <mergeCell ref="DR21:DY21"/>
    <mergeCell ref="EI22:ES22"/>
    <mergeCell ref="ET22:FA22"/>
    <mergeCell ref="ET17:FA17"/>
    <mergeCell ref="DZ18:EH18"/>
    <mergeCell ref="EI18:ES18"/>
    <mergeCell ref="ET18:FA18"/>
    <mergeCell ref="FB18:FJ18"/>
    <mergeCell ref="BQ18:CD18"/>
    <mergeCell ref="BQ19:CD19"/>
    <mergeCell ref="CE19:CO19"/>
    <mergeCell ref="CP18:CW18"/>
    <mergeCell ref="CX18:DF18"/>
    <mergeCell ref="DG18:DQ18"/>
    <mergeCell ref="FB17:FJ17"/>
    <mergeCell ref="EI20:ES20"/>
    <mergeCell ref="ET20:FA20"/>
    <mergeCell ref="FB20:FJ20"/>
    <mergeCell ref="BQ16:CD16"/>
    <mergeCell ref="CE16:CO16"/>
    <mergeCell ref="CP16:CW16"/>
    <mergeCell ref="CX16:DF16"/>
    <mergeCell ref="DG16:DQ16"/>
    <mergeCell ref="DR16:DY16"/>
    <mergeCell ref="DZ16:EH16"/>
    <mergeCell ref="EI16:ES16"/>
    <mergeCell ref="ET16:FA16"/>
    <mergeCell ref="FB16:FJ16"/>
    <mergeCell ref="FB19:FJ19"/>
    <mergeCell ref="BQ17:CD17"/>
    <mergeCell ref="CE17:CO17"/>
    <mergeCell ref="CP17:CW17"/>
    <mergeCell ref="CX17:DF17"/>
    <mergeCell ref="DG17:DQ17"/>
    <mergeCell ref="DR17:DY17"/>
    <mergeCell ref="DZ17:EH17"/>
    <mergeCell ref="DR18:DY18"/>
    <mergeCell ref="DR20:DY20"/>
    <mergeCell ref="EI17:ES17"/>
    <mergeCell ref="A17:T17"/>
    <mergeCell ref="U17:AC17"/>
    <mergeCell ref="AD17:AL17"/>
    <mergeCell ref="AM17:AU17"/>
    <mergeCell ref="AV17:BG17"/>
    <mergeCell ref="BH17:BP17"/>
    <mergeCell ref="BQ15:CD15"/>
    <mergeCell ref="CE15:CO15"/>
    <mergeCell ref="CP15:CW15"/>
    <mergeCell ref="A16:T16"/>
    <mergeCell ref="U16:AC16"/>
    <mergeCell ref="AD16:AL16"/>
    <mergeCell ref="AM16:AU16"/>
    <mergeCell ref="AV16:BG16"/>
    <mergeCell ref="BH16:BP16"/>
    <mergeCell ref="A15:T15"/>
    <mergeCell ref="U15:AC15"/>
    <mergeCell ref="AD15:AL15"/>
    <mergeCell ref="AM15:AU15"/>
    <mergeCell ref="AV15:BG15"/>
    <mergeCell ref="BH15:BP15"/>
    <mergeCell ref="AV13:BG13"/>
    <mergeCell ref="BH13:BP13"/>
    <mergeCell ref="CX15:DF15"/>
    <mergeCell ref="DG15:DQ15"/>
    <mergeCell ref="DR15:DY15"/>
    <mergeCell ref="DZ15:EH15"/>
    <mergeCell ref="EI15:ES15"/>
    <mergeCell ref="ET15:FA15"/>
    <mergeCell ref="FB15:FJ15"/>
    <mergeCell ref="FB14:FJ14"/>
    <mergeCell ref="FB13:FJ13"/>
    <mergeCell ref="CX14:DF14"/>
    <mergeCell ref="DG14:DQ14"/>
    <mergeCell ref="DR14:DY14"/>
    <mergeCell ref="DZ14:EH14"/>
    <mergeCell ref="EI14:ES14"/>
    <mergeCell ref="ET14:FA14"/>
    <mergeCell ref="A14:T14"/>
    <mergeCell ref="U14:AC14"/>
    <mergeCell ref="AD14:AL14"/>
    <mergeCell ref="AM14:AU14"/>
    <mergeCell ref="AV14:BG14"/>
    <mergeCell ref="BH14:BP14"/>
    <mergeCell ref="BQ13:CD13"/>
    <mergeCell ref="CE13:CO13"/>
    <mergeCell ref="CP13:CW13"/>
    <mergeCell ref="BQ14:CD14"/>
    <mergeCell ref="CE14:CO14"/>
    <mergeCell ref="CP14:CW14"/>
    <mergeCell ref="A13:T13"/>
    <mergeCell ref="U13:AC13"/>
    <mergeCell ref="AD13:AL13"/>
    <mergeCell ref="AM13:AU13"/>
    <mergeCell ref="CX11:DF11"/>
    <mergeCell ref="DG11:DQ11"/>
    <mergeCell ref="DR11:DY11"/>
    <mergeCell ref="DG12:DQ12"/>
    <mergeCell ref="DR12:DY12"/>
    <mergeCell ref="DZ13:EH13"/>
    <mergeCell ref="EI13:ES13"/>
    <mergeCell ref="ET13:FA13"/>
    <mergeCell ref="CX13:DF13"/>
    <mergeCell ref="DG13:DQ13"/>
    <mergeCell ref="DR13:DY13"/>
    <mergeCell ref="FB11:FJ11"/>
    <mergeCell ref="A12:T12"/>
    <mergeCell ref="U12:AC12"/>
    <mergeCell ref="AD12:AL12"/>
    <mergeCell ref="AM12:AU12"/>
    <mergeCell ref="AV12:BG12"/>
    <mergeCell ref="BH12:BP12"/>
    <mergeCell ref="BQ11:CD11"/>
    <mergeCell ref="CE11:CO11"/>
    <mergeCell ref="CP11:CW11"/>
    <mergeCell ref="A11:T11"/>
    <mergeCell ref="U11:AC11"/>
    <mergeCell ref="AD11:AL11"/>
    <mergeCell ref="AM11:AU11"/>
    <mergeCell ref="AV11:BG11"/>
    <mergeCell ref="BH11:BP11"/>
    <mergeCell ref="FB12:FJ12"/>
    <mergeCell ref="CX12:DF12"/>
    <mergeCell ref="BQ12:CD12"/>
    <mergeCell ref="CE12:CO12"/>
    <mergeCell ref="CP12:CW12"/>
    <mergeCell ref="DZ11:EH11"/>
    <mergeCell ref="EI11:ES11"/>
    <mergeCell ref="ET11:FA11"/>
    <mergeCell ref="AM9:AU9"/>
    <mergeCell ref="AV9:BG9"/>
    <mergeCell ref="BH9:BP9"/>
    <mergeCell ref="DZ10:EH10"/>
    <mergeCell ref="EI10:ES10"/>
    <mergeCell ref="ET10:FA10"/>
    <mergeCell ref="CX10:DF10"/>
    <mergeCell ref="DG10:DQ10"/>
    <mergeCell ref="DR10:DY10"/>
    <mergeCell ref="BQ9:CD9"/>
    <mergeCell ref="CE9:CO9"/>
    <mergeCell ref="CP9:CW9"/>
    <mergeCell ref="CX9:DF9"/>
    <mergeCell ref="DG9:DQ9"/>
    <mergeCell ref="DR9:DY9"/>
    <mergeCell ref="DZ9:EH9"/>
    <mergeCell ref="BQ10:CD10"/>
    <mergeCell ref="CE10:CO10"/>
    <mergeCell ref="CP10:CW10"/>
    <mergeCell ref="A10:T10"/>
    <mergeCell ref="U10:AC10"/>
    <mergeCell ref="AD10:AL10"/>
    <mergeCell ref="AM10:AU10"/>
    <mergeCell ref="AV10:BG10"/>
    <mergeCell ref="BH10:BP10"/>
    <mergeCell ref="AD27:AL27"/>
    <mergeCell ref="AD4:BP6"/>
    <mergeCell ref="U18:AC18"/>
    <mergeCell ref="A19:T19"/>
    <mergeCell ref="U19:AC19"/>
    <mergeCell ref="A9:T9"/>
    <mergeCell ref="U9:AC9"/>
    <mergeCell ref="AD9:AL9"/>
    <mergeCell ref="A4:T7"/>
    <mergeCell ref="A8:T8"/>
    <mergeCell ref="BH19:BP19"/>
    <mergeCell ref="BH7:BP7"/>
    <mergeCell ref="BH25:BP25"/>
    <mergeCell ref="BH24:BP24"/>
    <mergeCell ref="U25:AC25"/>
    <mergeCell ref="AD25:AL25"/>
    <mergeCell ref="AM25:AU25"/>
    <mergeCell ref="AV25:BG25"/>
    <mergeCell ref="A28:AC28"/>
    <mergeCell ref="AD28:AL28"/>
    <mergeCell ref="U27:AC27"/>
    <mergeCell ref="U4:AC7"/>
    <mergeCell ref="A27:T27"/>
    <mergeCell ref="U8:AC8"/>
    <mergeCell ref="AD18:AL18"/>
    <mergeCell ref="AM18:AU18"/>
    <mergeCell ref="AV18:BG18"/>
    <mergeCell ref="AD19:AL19"/>
    <mergeCell ref="AM19:AU19"/>
    <mergeCell ref="AV19:BG19"/>
    <mergeCell ref="AV7:BG7"/>
    <mergeCell ref="AM7:AU7"/>
    <mergeCell ref="AD7:AL7"/>
    <mergeCell ref="AD8:AL8"/>
    <mergeCell ref="AM28:AU28"/>
    <mergeCell ref="AV28:BG28"/>
    <mergeCell ref="A24:T24"/>
    <mergeCell ref="U24:AC24"/>
    <mergeCell ref="AD24:AL24"/>
    <mergeCell ref="AM24:AU24"/>
    <mergeCell ref="AV24:BG24"/>
    <mergeCell ref="A25:T25"/>
    <mergeCell ref="DZ8:EH8"/>
    <mergeCell ref="EI8:ES8"/>
    <mergeCell ref="AM8:AU8"/>
    <mergeCell ref="AV8:BG8"/>
    <mergeCell ref="BH8:BP8"/>
    <mergeCell ref="BQ8:CD8"/>
    <mergeCell ref="CE8:CO8"/>
    <mergeCell ref="CP8:CW8"/>
    <mergeCell ref="CX8:DF8"/>
    <mergeCell ref="ET7:FA7"/>
    <mergeCell ref="FB7:FJ7"/>
    <mergeCell ref="DZ7:EH7"/>
    <mergeCell ref="EI7:ES7"/>
    <mergeCell ref="BQ4:CD7"/>
    <mergeCell ref="CE4:FJ4"/>
    <mergeCell ref="CE5:CQ5"/>
    <mergeCell ref="CR5:CT5"/>
    <mergeCell ref="CE7:CO7"/>
    <mergeCell ref="CU5:DF5"/>
    <mergeCell ref="DG5:DS5"/>
    <mergeCell ref="CP7:CW7"/>
    <mergeCell ref="CE6:DF6"/>
    <mergeCell ref="BH28:BP28"/>
    <mergeCell ref="BH27:BP27"/>
    <mergeCell ref="AV27:BG27"/>
    <mergeCell ref="AM27:AU27"/>
    <mergeCell ref="DG8:DQ8"/>
    <mergeCell ref="EY5:FJ5"/>
    <mergeCell ref="EI6:FJ6"/>
    <mergeCell ref="EI5:EU5"/>
    <mergeCell ref="EV5:EX5"/>
    <mergeCell ref="CX7:DF7"/>
    <mergeCell ref="DG7:DQ7"/>
    <mergeCell ref="DR7:DY7"/>
    <mergeCell ref="DG6:EH6"/>
    <mergeCell ref="DT5:DV5"/>
    <mergeCell ref="DW5:EH5"/>
    <mergeCell ref="BQ24:CD24"/>
    <mergeCell ref="EI26:ES26"/>
    <mergeCell ref="ET26:FA26"/>
    <mergeCell ref="BQ28:CD28"/>
    <mergeCell ref="BQ27:CD27"/>
    <mergeCell ref="FB8:FJ8"/>
    <mergeCell ref="EI9:ES9"/>
    <mergeCell ref="ET9:FA9"/>
    <mergeCell ref="FB9:FJ9"/>
    <mergeCell ref="ET28:FA28"/>
    <mergeCell ref="DG28:DQ28"/>
    <mergeCell ref="DR28:DY28"/>
    <mergeCell ref="DZ28:EH28"/>
    <mergeCell ref="DR27:DY27"/>
    <mergeCell ref="CE28:CO28"/>
    <mergeCell ref="CP28:CW28"/>
    <mergeCell ref="CX28:DF28"/>
    <mergeCell ref="CE27:CO27"/>
    <mergeCell ref="CP27:CW27"/>
    <mergeCell ref="CX27:DF27"/>
    <mergeCell ref="DZ27:EH27"/>
    <mergeCell ref="FB10:FJ10"/>
    <mergeCell ref="DG29:DQ29"/>
    <mergeCell ref="DR29:DY29"/>
    <mergeCell ref="DZ29:EH29"/>
    <mergeCell ref="EI29:ES29"/>
    <mergeCell ref="ET29:FA29"/>
    <mergeCell ref="ET8:FA8"/>
    <mergeCell ref="DR8:DY8"/>
    <mergeCell ref="DZ12:EH12"/>
    <mergeCell ref="EI12:ES12"/>
    <mergeCell ref="ET12:FA12"/>
    <mergeCell ref="DG24:DQ24"/>
    <mergeCell ref="DR24:DY24"/>
    <mergeCell ref="DG25:DQ25"/>
    <mergeCell ref="DR19:DY19"/>
    <mergeCell ref="DZ19:EH19"/>
    <mergeCell ref="EI19:ES19"/>
    <mergeCell ref="ET19:FA19"/>
    <mergeCell ref="FB28:FJ28"/>
    <mergeCell ref="FB27:FJ27"/>
    <mergeCell ref="DG27:DQ27"/>
    <mergeCell ref="ET27:FA27"/>
    <mergeCell ref="EI27:ES27"/>
    <mergeCell ref="EI28:ES28"/>
    <mergeCell ref="BQ29:CD29"/>
    <mergeCell ref="CE29:CO29"/>
    <mergeCell ref="CP29:CW29"/>
    <mergeCell ref="CX29:DF29"/>
    <mergeCell ref="DR36:DY36"/>
    <mergeCell ref="AD36:AL36"/>
    <mergeCell ref="AM36:AU36"/>
    <mergeCell ref="AV36:BG36"/>
    <mergeCell ref="BH36:BP36"/>
    <mergeCell ref="CE36:CO36"/>
    <mergeCell ref="CP36:CW36"/>
    <mergeCell ref="CX36:DF36"/>
    <mergeCell ref="CE35:DF35"/>
    <mergeCell ref="DG35:EH35"/>
    <mergeCell ref="EI35:FJ35"/>
    <mergeCell ref="DT34:DV34"/>
    <mergeCell ref="DW34:EH34"/>
    <mergeCell ref="EI34:EU34"/>
    <mergeCell ref="EV34:EX34"/>
    <mergeCell ref="DG34:DS34"/>
    <mergeCell ref="A31:FJ31"/>
    <mergeCell ref="CR34:CT34"/>
    <mergeCell ref="CU34:DF34"/>
    <mergeCell ref="A2:FJ2"/>
    <mergeCell ref="A33:T36"/>
    <mergeCell ref="U33:AC36"/>
    <mergeCell ref="AD33:BP35"/>
    <mergeCell ref="BQ33:CD36"/>
    <mergeCell ref="CE33:FJ33"/>
    <mergeCell ref="CE34:CQ34"/>
    <mergeCell ref="BH37:BP37"/>
    <mergeCell ref="BQ37:CD37"/>
    <mergeCell ref="DZ37:EH37"/>
    <mergeCell ref="FB36:FJ36"/>
    <mergeCell ref="A37:T37"/>
    <mergeCell ref="U37:AC37"/>
    <mergeCell ref="AD37:AL37"/>
    <mergeCell ref="AM37:AU37"/>
    <mergeCell ref="AV37:BG37"/>
    <mergeCell ref="CE37:CO37"/>
    <mergeCell ref="EI24:ES24"/>
    <mergeCell ref="ET24:FA24"/>
    <mergeCell ref="CE24:CO24"/>
    <mergeCell ref="CP24:CW24"/>
    <mergeCell ref="ET36:FA36"/>
    <mergeCell ref="FB29:FJ29"/>
    <mergeCell ref="EY34:FJ34"/>
    <mergeCell ref="CP37:CW37"/>
    <mergeCell ref="DG36:DQ36"/>
    <mergeCell ref="FB37:FJ37"/>
    <mergeCell ref="DZ36:EH36"/>
    <mergeCell ref="EI36:ES36"/>
    <mergeCell ref="CX37:DF37"/>
    <mergeCell ref="DR38:DY38"/>
    <mergeCell ref="DZ38:EH38"/>
    <mergeCell ref="CX38:DF38"/>
    <mergeCell ref="DG38:DQ38"/>
    <mergeCell ref="EI37:ES37"/>
    <mergeCell ref="ET37:FA37"/>
    <mergeCell ref="EI38:ES38"/>
    <mergeCell ref="ET38:FA38"/>
    <mergeCell ref="DG37:DQ37"/>
    <mergeCell ref="DR37:DY37"/>
    <mergeCell ref="FB38:FJ38"/>
    <mergeCell ref="A39:T39"/>
    <mergeCell ref="U39:AC39"/>
    <mergeCell ref="AD39:AL39"/>
    <mergeCell ref="AM39:AU39"/>
    <mergeCell ref="AV39:BG39"/>
    <mergeCell ref="BH38:BP38"/>
    <mergeCell ref="BQ38:CD38"/>
    <mergeCell ref="CE39:CO39"/>
    <mergeCell ref="CP39:CW39"/>
    <mergeCell ref="CE38:CO38"/>
    <mergeCell ref="CP38:CW38"/>
    <mergeCell ref="EI39:ES39"/>
    <mergeCell ref="ET39:FA39"/>
    <mergeCell ref="BH39:BP39"/>
    <mergeCell ref="BQ39:CD39"/>
    <mergeCell ref="A38:T38"/>
    <mergeCell ref="U38:AC38"/>
    <mergeCell ref="AD38:AL38"/>
    <mergeCell ref="AM38:AU38"/>
    <mergeCell ref="AV38:BG38"/>
    <mergeCell ref="DR39:DY39"/>
    <mergeCell ref="DZ39:EH39"/>
    <mergeCell ref="CX39:DF39"/>
    <mergeCell ref="DG39:DQ39"/>
    <mergeCell ref="CP41:CW41"/>
    <mergeCell ref="CX41:DF41"/>
    <mergeCell ref="DZ40:EH40"/>
    <mergeCell ref="EI40:ES40"/>
    <mergeCell ref="ET40:FA40"/>
    <mergeCell ref="CP40:CW40"/>
    <mergeCell ref="CX40:DF40"/>
    <mergeCell ref="DG40:DQ40"/>
    <mergeCell ref="FB39:FJ39"/>
    <mergeCell ref="A18:T18"/>
    <mergeCell ref="CE18:CO18"/>
    <mergeCell ref="CP20:CW20"/>
    <mergeCell ref="CX20:DF20"/>
    <mergeCell ref="DG20:DQ20"/>
    <mergeCell ref="BH18:BP18"/>
    <mergeCell ref="CP19:CW19"/>
    <mergeCell ref="CX19:DF19"/>
    <mergeCell ref="DG19:DQ19"/>
    <mergeCell ref="CE20:CO20"/>
    <mergeCell ref="AM20:AU20"/>
    <mergeCell ref="AV20:BG20"/>
    <mergeCell ref="BH20:BP20"/>
    <mergeCell ref="A43:FJ43"/>
    <mergeCell ref="DG41:DQ41"/>
    <mergeCell ref="DR41:DY41"/>
    <mergeCell ref="DZ41:EH41"/>
    <mergeCell ref="EI41:ES41"/>
    <mergeCell ref="BQ41:CD41"/>
    <mergeCell ref="CE41:CO41"/>
    <mergeCell ref="FB40:FJ40"/>
    <mergeCell ref="EI25:ES25"/>
    <mergeCell ref="ET25:FA25"/>
    <mergeCell ref="FB25:FJ25"/>
    <mergeCell ref="BQ25:CD25"/>
    <mergeCell ref="CE25:CO25"/>
    <mergeCell ref="CP25:CW25"/>
    <mergeCell ref="DR40:DY40"/>
    <mergeCell ref="ET41:FA41"/>
    <mergeCell ref="FB41:FJ41"/>
    <mergeCell ref="A40:AC40"/>
    <mergeCell ref="AD40:AL40"/>
    <mergeCell ref="AM40:AU40"/>
    <mergeCell ref="AV40:BG40"/>
    <mergeCell ref="BH40:BP40"/>
    <mergeCell ref="BQ40:CD40"/>
    <mergeCell ref="CE40:CO40"/>
  </mergeCells>
  <pageMargins left="0.39370078740157483" right="0.39370078740157483" top="0.78740157480314965" bottom="0.39370078740157483" header="0.19685039370078741" footer="0.19685039370078741"/>
  <pageSetup paperSize="9" scale="9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32" max="16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J65"/>
  <sheetViews>
    <sheetView view="pageBreakPreview" zoomScale="89" zoomScaleSheetLayoutView="89" workbookViewId="0">
      <selection activeCell="EV25" sqref="EV25:EX25"/>
    </sheetView>
  </sheetViews>
  <sheetFormatPr defaultColWidth="0.85546875" defaultRowHeight="12"/>
  <cols>
    <col min="1" max="19" width="0.85546875" style="1"/>
    <col min="20" max="20" width="20" style="1" customWidth="1"/>
    <col min="21" max="29" width="0.85546875" style="1"/>
    <col min="30" max="30" width="2.140625" style="1" customWidth="1"/>
    <col min="31" max="78" width="0.85546875" style="1"/>
    <col min="79" max="79" width="0.5703125" style="1" customWidth="1"/>
    <col min="80" max="82" width="0.85546875" style="1" hidden="1" customWidth="1"/>
    <col min="83" max="16384" width="0.85546875" style="1"/>
  </cols>
  <sheetData>
    <row r="1" spans="1:166" ht="3" customHeight="1"/>
    <row r="2" spans="1:166" s="6" customFormat="1" ht="11.25">
      <c r="A2" s="102" t="s">
        <v>58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</row>
    <row r="4" spans="1:166" s="21" customFormat="1" ht="20.100000000000001" customHeight="1">
      <c r="A4" s="131" t="s">
        <v>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28" t="s">
        <v>55</v>
      </c>
      <c r="V4" s="122"/>
      <c r="W4" s="122"/>
      <c r="X4" s="122"/>
      <c r="Y4" s="122"/>
      <c r="Z4" s="122"/>
      <c r="AA4" s="122"/>
      <c r="AB4" s="122"/>
      <c r="AC4" s="123"/>
      <c r="AD4" s="122" t="s">
        <v>34</v>
      </c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3"/>
      <c r="BQ4" s="128" t="s">
        <v>36</v>
      </c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3"/>
      <c r="CE4" s="107" t="s">
        <v>39</v>
      </c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</row>
    <row r="5" spans="1:166" s="21" customFormat="1" ht="20.100000000000001" customHeight="1">
      <c r="A5" s="131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29"/>
      <c r="V5" s="124"/>
      <c r="W5" s="124"/>
      <c r="X5" s="124"/>
      <c r="Y5" s="124"/>
      <c r="Z5" s="124"/>
      <c r="AA5" s="124"/>
      <c r="AB5" s="124"/>
      <c r="AC5" s="125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5"/>
      <c r="BQ5" s="129"/>
      <c r="BR5" s="124"/>
      <c r="BS5" s="124"/>
      <c r="BT5" s="124"/>
      <c r="BU5" s="124"/>
      <c r="BV5" s="124"/>
      <c r="BW5" s="124"/>
      <c r="BX5" s="124"/>
      <c r="BY5" s="124"/>
      <c r="BZ5" s="124"/>
      <c r="CA5" s="124"/>
      <c r="CB5" s="124"/>
      <c r="CC5" s="124"/>
      <c r="CD5" s="125"/>
      <c r="CE5" s="170" t="s">
        <v>47</v>
      </c>
      <c r="CF5" s="171"/>
      <c r="CG5" s="171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9" t="s">
        <v>136</v>
      </c>
      <c r="CS5" s="179"/>
      <c r="CT5" s="179"/>
      <c r="CU5" s="137" t="s">
        <v>27</v>
      </c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8"/>
      <c r="DG5" s="170" t="s">
        <v>47</v>
      </c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1"/>
      <c r="DS5" s="171"/>
      <c r="DT5" s="179" t="s">
        <v>236</v>
      </c>
      <c r="DU5" s="179"/>
      <c r="DV5" s="179"/>
      <c r="DW5" s="137" t="s">
        <v>27</v>
      </c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8"/>
      <c r="EI5" s="170" t="s">
        <v>47</v>
      </c>
      <c r="EJ5" s="171"/>
      <c r="EK5" s="171"/>
      <c r="EL5" s="171"/>
      <c r="EM5" s="171"/>
      <c r="EN5" s="171"/>
      <c r="EO5" s="171"/>
      <c r="EP5" s="171"/>
      <c r="EQ5" s="171"/>
      <c r="ER5" s="171"/>
      <c r="ES5" s="171"/>
      <c r="ET5" s="171"/>
      <c r="EU5" s="171"/>
      <c r="EV5" s="179" t="s">
        <v>283</v>
      </c>
      <c r="EW5" s="179"/>
      <c r="EX5" s="179"/>
      <c r="EY5" s="137" t="s">
        <v>27</v>
      </c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</row>
    <row r="6" spans="1:166" s="21" customFormat="1" ht="20.100000000000001" customHeight="1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29"/>
      <c r="V6" s="124"/>
      <c r="W6" s="124"/>
      <c r="X6" s="124"/>
      <c r="Y6" s="124"/>
      <c r="Z6" s="124"/>
      <c r="AA6" s="124"/>
      <c r="AB6" s="124"/>
      <c r="AC6" s="125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7"/>
      <c r="BQ6" s="129"/>
      <c r="BR6" s="124"/>
      <c r="BS6" s="124"/>
      <c r="BT6" s="124"/>
      <c r="BU6" s="124"/>
      <c r="BV6" s="124"/>
      <c r="BW6" s="124"/>
      <c r="BX6" s="124"/>
      <c r="BY6" s="124"/>
      <c r="BZ6" s="124"/>
      <c r="CA6" s="124"/>
      <c r="CB6" s="124"/>
      <c r="CC6" s="124"/>
      <c r="CD6" s="125"/>
      <c r="CE6" s="142" t="s">
        <v>44</v>
      </c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80"/>
      <c r="DG6" s="142" t="s">
        <v>45</v>
      </c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3"/>
      <c r="EC6" s="143"/>
      <c r="ED6" s="143"/>
      <c r="EE6" s="143"/>
      <c r="EF6" s="143"/>
      <c r="EG6" s="143"/>
      <c r="EH6" s="180"/>
      <c r="EI6" s="142" t="s">
        <v>46</v>
      </c>
      <c r="EJ6" s="143"/>
      <c r="EK6" s="143"/>
      <c r="EL6" s="143"/>
      <c r="EM6" s="143"/>
      <c r="EN6" s="143"/>
      <c r="EO6" s="143"/>
      <c r="EP6" s="143"/>
      <c r="EQ6" s="143"/>
      <c r="ER6" s="143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3"/>
      <c r="FG6" s="143"/>
      <c r="FH6" s="143"/>
      <c r="FI6" s="143"/>
      <c r="FJ6" s="143"/>
    </row>
    <row r="7" spans="1:166" s="21" customFormat="1" ht="37.5" customHeight="1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0"/>
      <c r="V7" s="126"/>
      <c r="W7" s="126"/>
      <c r="X7" s="126"/>
      <c r="Y7" s="126"/>
      <c r="Z7" s="126"/>
      <c r="AA7" s="126"/>
      <c r="AB7" s="126"/>
      <c r="AC7" s="127"/>
      <c r="AD7" s="131" t="s">
        <v>28</v>
      </c>
      <c r="AE7" s="131"/>
      <c r="AF7" s="131"/>
      <c r="AG7" s="131"/>
      <c r="AH7" s="131"/>
      <c r="AI7" s="131"/>
      <c r="AJ7" s="131"/>
      <c r="AK7" s="131"/>
      <c r="AL7" s="136"/>
      <c r="AM7" s="135" t="s">
        <v>29</v>
      </c>
      <c r="AN7" s="131"/>
      <c r="AO7" s="131"/>
      <c r="AP7" s="131"/>
      <c r="AQ7" s="131"/>
      <c r="AR7" s="131"/>
      <c r="AS7" s="131"/>
      <c r="AT7" s="131"/>
      <c r="AU7" s="136"/>
      <c r="AV7" s="135" t="s">
        <v>73</v>
      </c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6"/>
      <c r="BH7" s="135" t="s">
        <v>35</v>
      </c>
      <c r="BI7" s="131"/>
      <c r="BJ7" s="131"/>
      <c r="BK7" s="131"/>
      <c r="BL7" s="131"/>
      <c r="BM7" s="131"/>
      <c r="BN7" s="131"/>
      <c r="BO7" s="131"/>
      <c r="BP7" s="136"/>
      <c r="BQ7" s="130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7"/>
      <c r="CE7" s="135" t="s">
        <v>41</v>
      </c>
      <c r="CF7" s="131"/>
      <c r="CG7" s="131"/>
      <c r="CH7" s="131"/>
      <c r="CI7" s="131"/>
      <c r="CJ7" s="131"/>
      <c r="CK7" s="131"/>
      <c r="CL7" s="131"/>
      <c r="CM7" s="131"/>
      <c r="CN7" s="131"/>
      <c r="CO7" s="136"/>
      <c r="CP7" s="135" t="s">
        <v>1</v>
      </c>
      <c r="CQ7" s="131"/>
      <c r="CR7" s="131"/>
      <c r="CS7" s="131"/>
      <c r="CT7" s="131"/>
      <c r="CU7" s="131"/>
      <c r="CV7" s="131"/>
      <c r="CW7" s="136"/>
      <c r="CX7" s="131" t="s">
        <v>72</v>
      </c>
      <c r="CY7" s="131"/>
      <c r="CZ7" s="131"/>
      <c r="DA7" s="131"/>
      <c r="DB7" s="131"/>
      <c r="DC7" s="131"/>
      <c r="DD7" s="131"/>
      <c r="DE7" s="131"/>
      <c r="DF7" s="131"/>
      <c r="DG7" s="135" t="s">
        <v>41</v>
      </c>
      <c r="DH7" s="131"/>
      <c r="DI7" s="131"/>
      <c r="DJ7" s="131"/>
      <c r="DK7" s="131"/>
      <c r="DL7" s="131"/>
      <c r="DM7" s="131"/>
      <c r="DN7" s="131"/>
      <c r="DO7" s="131"/>
      <c r="DP7" s="131"/>
      <c r="DQ7" s="136"/>
      <c r="DR7" s="135" t="s">
        <v>1</v>
      </c>
      <c r="DS7" s="131"/>
      <c r="DT7" s="131"/>
      <c r="DU7" s="131"/>
      <c r="DV7" s="131"/>
      <c r="DW7" s="131"/>
      <c r="DX7" s="131"/>
      <c r="DY7" s="136"/>
      <c r="DZ7" s="131" t="s">
        <v>72</v>
      </c>
      <c r="EA7" s="131"/>
      <c r="EB7" s="131"/>
      <c r="EC7" s="131"/>
      <c r="ED7" s="131"/>
      <c r="EE7" s="131"/>
      <c r="EF7" s="131"/>
      <c r="EG7" s="131"/>
      <c r="EH7" s="131"/>
      <c r="EI7" s="135" t="s">
        <v>41</v>
      </c>
      <c r="EJ7" s="131"/>
      <c r="EK7" s="131"/>
      <c r="EL7" s="131"/>
      <c r="EM7" s="131"/>
      <c r="EN7" s="131"/>
      <c r="EO7" s="131"/>
      <c r="EP7" s="131"/>
      <c r="EQ7" s="131"/>
      <c r="ER7" s="131"/>
      <c r="ES7" s="136"/>
      <c r="ET7" s="135" t="s">
        <v>1</v>
      </c>
      <c r="EU7" s="131"/>
      <c r="EV7" s="131"/>
      <c r="EW7" s="131"/>
      <c r="EX7" s="131"/>
      <c r="EY7" s="131"/>
      <c r="EZ7" s="131"/>
      <c r="FA7" s="136"/>
      <c r="FB7" s="131" t="s">
        <v>72</v>
      </c>
      <c r="FC7" s="131"/>
      <c r="FD7" s="131"/>
      <c r="FE7" s="131"/>
      <c r="FF7" s="131"/>
      <c r="FG7" s="131"/>
      <c r="FH7" s="131"/>
      <c r="FI7" s="131"/>
      <c r="FJ7" s="131"/>
    </row>
    <row r="8" spans="1:166" s="21" customFormat="1" thickBot="1">
      <c r="A8" s="207">
        <v>1</v>
      </c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8"/>
      <c r="U8" s="98">
        <v>2</v>
      </c>
      <c r="V8" s="87"/>
      <c r="W8" s="87"/>
      <c r="X8" s="87"/>
      <c r="Y8" s="87"/>
      <c r="Z8" s="87"/>
      <c r="AA8" s="87"/>
      <c r="AB8" s="87"/>
      <c r="AC8" s="99"/>
      <c r="AD8" s="87">
        <v>3</v>
      </c>
      <c r="AE8" s="87"/>
      <c r="AF8" s="87"/>
      <c r="AG8" s="87"/>
      <c r="AH8" s="87"/>
      <c r="AI8" s="87"/>
      <c r="AJ8" s="87"/>
      <c r="AK8" s="87"/>
      <c r="AL8" s="99"/>
      <c r="AM8" s="98">
        <v>4</v>
      </c>
      <c r="AN8" s="87"/>
      <c r="AO8" s="87"/>
      <c r="AP8" s="87"/>
      <c r="AQ8" s="87"/>
      <c r="AR8" s="87"/>
      <c r="AS8" s="87"/>
      <c r="AT8" s="87"/>
      <c r="AU8" s="99"/>
      <c r="AV8" s="98">
        <v>5</v>
      </c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99"/>
      <c r="BH8" s="98">
        <v>6</v>
      </c>
      <c r="BI8" s="87"/>
      <c r="BJ8" s="87"/>
      <c r="BK8" s="87"/>
      <c r="BL8" s="87"/>
      <c r="BM8" s="87"/>
      <c r="BN8" s="87"/>
      <c r="BO8" s="87"/>
      <c r="BP8" s="99"/>
      <c r="BQ8" s="132">
        <v>7</v>
      </c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4"/>
      <c r="CE8" s="132">
        <v>8</v>
      </c>
      <c r="CF8" s="133"/>
      <c r="CG8" s="133"/>
      <c r="CH8" s="133"/>
      <c r="CI8" s="133"/>
      <c r="CJ8" s="133"/>
      <c r="CK8" s="133"/>
      <c r="CL8" s="133"/>
      <c r="CM8" s="133"/>
      <c r="CN8" s="133"/>
      <c r="CO8" s="134"/>
      <c r="CP8" s="98">
        <v>9</v>
      </c>
      <c r="CQ8" s="87"/>
      <c r="CR8" s="87"/>
      <c r="CS8" s="87"/>
      <c r="CT8" s="87"/>
      <c r="CU8" s="87"/>
      <c r="CV8" s="87"/>
      <c r="CW8" s="99"/>
      <c r="CX8" s="87">
        <v>10</v>
      </c>
      <c r="CY8" s="87"/>
      <c r="CZ8" s="87"/>
      <c r="DA8" s="87"/>
      <c r="DB8" s="87"/>
      <c r="DC8" s="87"/>
      <c r="DD8" s="87"/>
      <c r="DE8" s="87"/>
      <c r="DF8" s="87"/>
      <c r="DG8" s="132">
        <v>11</v>
      </c>
      <c r="DH8" s="133"/>
      <c r="DI8" s="133"/>
      <c r="DJ8" s="133"/>
      <c r="DK8" s="133"/>
      <c r="DL8" s="133"/>
      <c r="DM8" s="133"/>
      <c r="DN8" s="133"/>
      <c r="DO8" s="133"/>
      <c r="DP8" s="133"/>
      <c r="DQ8" s="134"/>
      <c r="DR8" s="98">
        <v>12</v>
      </c>
      <c r="DS8" s="87"/>
      <c r="DT8" s="87"/>
      <c r="DU8" s="87"/>
      <c r="DV8" s="87"/>
      <c r="DW8" s="87"/>
      <c r="DX8" s="87"/>
      <c r="DY8" s="99"/>
      <c r="DZ8" s="87">
        <v>13</v>
      </c>
      <c r="EA8" s="87"/>
      <c r="EB8" s="87"/>
      <c r="EC8" s="87"/>
      <c r="ED8" s="87"/>
      <c r="EE8" s="87"/>
      <c r="EF8" s="87"/>
      <c r="EG8" s="87"/>
      <c r="EH8" s="87"/>
      <c r="EI8" s="132">
        <v>14</v>
      </c>
      <c r="EJ8" s="133"/>
      <c r="EK8" s="133"/>
      <c r="EL8" s="133"/>
      <c r="EM8" s="133"/>
      <c r="EN8" s="133"/>
      <c r="EO8" s="133"/>
      <c r="EP8" s="133"/>
      <c r="EQ8" s="133"/>
      <c r="ER8" s="133"/>
      <c r="ES8" s="134"/>
      <c r="ET8" s="98">
        <v>15</v>
      </c>
      <c r="EU8" s="87"/>
      <c r="EV8" s="87"/>
      <c r="EW8" s="87"/>
      <c r="EX8" s="87"/>
      <c r="EY8" s="87"/>
      <c r="EZ8" s="87"/>
      <c r="FA8" s="99"/>
      <c r="FB8" s="87">
        <v>16</v>
      </c>
      <c r="FC8" s="87"/>
      <c r="FD8" s="87"/>
      <c r="FE8" s="87"/>
      <c r="FF8" s="87"/>
      <c r="FG8" s="87"/>
      <c r="FH8" s="87"/>
      <c r="FI8" s="87"/>
      <c r="FJ8" s="87"/>
    </row>
    <row r="9" spans="1:166" s="21" customFormat="1" ht="12" customHeight="1" thickBot="1">
      <c r="A9" s="193"/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4"/>
      <c r="U9" s="172"/>
      <c r="V9" s="77"/>
      <c r="W9" s="77"/>
      <c r="X9" s="77"/>
      <c r="Y9" s="77"/>
      <c r="Z9" s="77"/>
      <c r="AA9" s="77"/>
      <c r="AB9" s="77"/>
      <c r="AC9" s="77"/>
      <c r="AD9" s="83"/>
      <c r="AE9" s="77"/>
      <c r="AF9" s="77"/>
      <c r="AG9" s="77"/>
      <c r="AH9" s="77"/>
      <c r="AI9" s="77"/>
      <c r="AJ9" s="77"/>
      <c r="AK9" s="77"/>
      <c r="AL9" s="78"/>
      <c r="AM9" s="83"/>
      <c r="AN9" s="77"/>
      <c r="AO9" s="77"/>
      <c r="AP9" s="77"/>
      <c r="AQ9" s="77"/>
      <c r="AR9" s="77"/>
      <c r="AS9" s="77"/>
      <c r="AT9" s="77"/>
      <c r="AU9" s="78"/>
      <c r="AV9" s="83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8"/>
      <c r="BH9" s="83"/>
      <c r="BI9" s="77"/>
      <c r="BJ9" s="77"/>
      <c r="BK9" s="77"/>
      <c r="BL9" s="77"/>
      <c r="BM9" s="77"/>
      <c r="BN9" s="77"/>
      <c r="BO9" s="77"/>
      <c r="BP9" s="78"/>
      <c r="BQ9" s="83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8"/>
      <c r="CE9" s="74"/>
      <c r="CF9" s="75"/>
      <c r="CG9" s="75"/>
      <c r="CH9" s="75"/>
      <c r="CI9" s="75"/>
      <c r="CJ9" s="75"/>
      <c r="CK9" s="75"/>
      <c r="CL9" s="75"/>
      <c r="CM9" s="75"/>
      <c r="CN9" s="75"/>
      <c r="CO9" s="76"/>
      <c r="CP9" s="74"/>
      <c r="CQ9" s="75"/>
      <c r="CR9" s="75"/>
      <c r="CS9" s="75"/>
      <c r="CT9" s="75"/>
      <c r="CU9" s="75"/>
      <c r="CV9" s="75"/>
      <c r="CW9" s="76"/>
      <c r="CX9" s="77"/>
      <c r="CY9" s="77"/>
      <c r="CZ9" s="77"/>
      <c r="DA9" s="77"/>
      <c r="DB9" s="77"/>
      <c r="DC9" s="77"/>
      <c r="DD9" s="77"/>
      <c r="DE9" s="77"/>
      <c r="DF9" s="78"/>
      <c r="DG9" s="74"/>
      <c r="DH9" s="75"/>
      <c r="DI9" s="75"/>
      <c r="DJ9" s="75"/>
      <c r="DK9" s="75"/>
      <c r="DL9" s="75"/>
      <c r="DM9" s="75"/>
      <c r="DN9" s="75"/>
      <c r="DO9" s="75"/>
      <c r="DP9" s="75"/>
      <c r="DQ9" s="76"/>
      <c r="DR9" s="74"/>
      <c r="DS9" s="75"/>
      <c r="DT9" s="75"/>
      <c r="DU9" s="75"/>
      <c r="DV9" s="75"/>
      <c r="DW9" s="75"/>
      <c r="DX9" s="75"/>
      <c r="DY9" s="76"/>
      <c r="DZ9" s="77"/>
      <c r="EA9" s="77"/>
      <c r="EB9" s="77"/>
      <c r="EC9" s="77"/>
      <c r="ED9" s="77"/>
      <c r="EE9" s="77"/>
      <c r="EF9" s="77"/>
      <c r="EG9" s="77"/>
      <c r="EH9" s="78"/>
      <c r="EI9" s="74"/>
      <c r="EJ9" s="75"/>
      <c r="EK9" s="75"/>
      <c r="EL9" s="75"/>
      <c r="EM9" s="75"/>
      <c r="EN9" s="75"/>
      <c r="EO9" s="75"/>
      <c r="EP9" s="75"/>
      <c r="EQ9" s="75"/>
      <c r="ER9" s="75"/>
      <c r="ES9" s="76"/>
      <c r="ET9" s="74"/>
      <c r="EU9" s="75"/>
      <c r="EV9" s="75"/>
      <c r="EW9" s="75"/>
      <c r="EX9" s="75"/>
      <c r="EY9" s="75"/>
      <c r="EZ9" s="75"/>
      <c r="FA9" s="76"/>
      <c r="FB9" s="77"/>
      <c r="FC9" s="77"/>
      <c r="FD9" s="77"/>
      <c r="FE9" s="77"/>
      <c r="FF9" s="77"/>
      <c r="FG9" s="77"/>
      <c r="FH9" s="77"/>
      <c r="FI9" s="77"/>
      <c r="FJ9" s="78"/>
    </row>
    <row r="10" spans="1:166" s="21" customFormat="1" thickBot="1">
      <c r="A10" s="193"/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4"/>
      <c r="U10" s="172"/>
      <c r="V10" s="77"/>
      <c r="W10" s="77"/>
      <c r="X10" s="77"/>
      <c r="Y10" s="77"/>
      <c r="Z10" s="77"/>
      <c r="AA10" s="77"/>
      <c r="AB10" s="77"/>
      <c r="AC10" s="77"/>
      <c r="AD10" s="83"/>
      <c r="AE10" s="77"/>
      <c r="AF10" s="77"/>
      <c r="AG10" s="77"/>
      <c r="AH10" s="77"/>
      <c r="AI10" s="77"/>
      <c r="AJ10" s="77"/>
      <c r="AK10" s="77"/>
      <c r="AL10" s="78"/>
      <c r="AM10" s="83"/>
      <c r="AN10" s="77"/>
      <c r="AO10" s="77"/>
      <c r="AP10" s="77"/>
      <c r="AQ10" s="77"/>
      <c r="AR10" s="77"/>
      <c r="AS10" s="77"/>
      <c r="AT10" s="77"/>
      <c r="AU10" s="78"/>
      <c r="AV10" s="83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8"/>
      <c r="BH10" s="83"/>
      <c r="BI10" s="77"/>
      <c r="BJ10" s="77"/>
      <c r="BK10" s="77"/>
      <c r="BL10" s="77"/>
      <c r="BM10" s="77"/>
      <c r="BN10" s="77"/>
      <c r="BO10" s="77"/>
      <c r="BP10" s="78"/>
      <c r="BQ10" s="83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8"/>
      <c r="CE10" s="74"/>
      <c r="CF10" s="75"/>
      <c r="CG10" s="75"/>
      <c r="CH10" s="75"/>
      <c r="CI10" s="75"/>
      <c r="CJ10" s="75"/>
      <c r="CK10" s="75"/>
      <c r="CL10" s="75"/>
      <c r="CM10" s="75"/>
      <c r="CN10" s="75"/>
      <c r="CO10" s="76"/>
      <c r="CP10" s="74"/>
      <c r="CQ10" s="75"/>
      <c r="CR10" s="75"/>
      <c r="CS10" s="75"/>
      <c r="CT10" s="75"/>
      <c r="CU10" s="75"/>
      <c r="CV10" s="75"/>
      <c r="CW10" s="76"/>
      <c r="CX10" s="77"/>
      <c r="CY10" s="77"/>
      <c r="CZ10" s="77"/>
      <c r="DA10" s="77"/>
      <c r="DB10" s="77"/>
      <c r="DC10" s="77"/>
      <c r="DD10" s="77"/>
      <c r="DE10" s="77"/>
      <c r="DF10" s="78"/>
      <c r="DG10" s="74"/>
      <c r="DH10" s="75"/>
      <c r="DI10" s="75"/>
      <c r="DJ10" s="75"/>
      <c r="DK10" s="75"/>
      <c r="DL10" s="75"/>
      <c r="DM10" s="75"/>
      <c r="DN10" s="75"/>
      <c r="DO10" s="75"/>
      <c r="DP10" s="75"/>
      <c r="DQ10" s="76"/>
      <c r="DR10" s="74"/>
      <c r="DS10" s="75"/>
      <c r="DT10" s="75"/>
      <c r="DU10" s="75"/>
      <c r="DV10" s="75"/>
      <c r="DW10" s="75"/>
      <c r="DX10" s="75"/>
      <c r="DY10" s="76"/>
      <c r="DZ10" s="77"/>
      <c r="EA10" s="77"/>
      <c r="EB10" s="77"/>
      <c r="EC10" s="77"/>
      <c r="ED10" s="77"/>
      <c r="EE10" s="77"/>
      <c r="EF10" s="77"/>
      <c r="EG10" s="77"/>
      <c r="EH10" s="78"/>
      <c r="EI10" s="74"/>
      <c r="EJ10" s="75"/>
      <c r="EK10" s="75"/>
      <c r="EL10" s="75"/>
      <c r="EM10" s="75"/>
      <c r="EN10" s="75"/>
      <c r="EO10" s="75"/>
      <c r="EP10" s="75"/>
      <c r="EQ10" s="75"/>
      <c r="ER10" s="75"/>
      <c r="ES10" s="76"/>
      <c r="ET10" s="74"/>
      <c r="EU10" s="75"/>
      <c r="EV10" s="75"/>
      <c r="EW10" s="75"/>
      <c r="EX10" s="75"/>
      <c r="EY10" s="75"/>
      <c r="EZ10" s="75"/>
      <c r="FA10" s="76"/>
      <c r="FB10" s="77"/>
      <c r="FC10" s="77"/>
      <c r="FD10" s="77"/>
      <c r="FE10" s="77"/>
      <c r="FF10" s="77"/>
      <c r="FG10" s="77"/>
      <c r="FH10" s="77"/>
      <c r="FI10" s="77"/>
      <c r="FJ10" s="78"/>
    </row>
    <row r="11" spans="1:166" s="21" customFormat="1" thickBot="1">
      <c r="A11" s="193"/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4"/>
      <c r="U11" s="172"/>
      <c r="V11" s="77"/>
      <c r="W11" s="77"/>
      <c r="X11" s="77"/>
      <c r="Y11" s="77"/>
      <c r="Z11" s="77"/>
      <c r="AA11" s="77"/>
      <c r="AB11" s="77"/>
      <c r="AC11" s="77"/>
      <c r="AD11" s="83"/>
      <c r="AE11" s="77"/>
      <c r="AF11" s="77"/>
      <c r="AG11" s="77"/>
      <c r="AH11" s="77"/>
      <c r="AI11" s="77"/>
      <c r="AJ11" s="77"/>
      <c r="AK11" s="77"/>
      <c r="AL11" s="78"/>
      <c r="AM11" s="83"/>
      <c r="AN11" s="77"/>
      <c r="AO11" s="77"/>
      <c r="AP11" s="77"/>
      <c r="AQ11" s="77"/>
      <c r="AR11" s="77"/>
      <c r="AS11" s="77"/>
      <c r="AT11" s="77"/>
      <c r="AU11" s="78"/>
      <c r="AV11" s="83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8"/>
      <c r="BH11" s="83"/>
      <c r="BI11" s="77"/>
      <c r="BJ11" s="77"/>
      <c r="BK11" s="77"/>
      <c r="BL11" s="77"/>
      <c r="BM11" s="77"/>
      <c r="BN11" s="77"/>
      <c r="BO11" s="77"/>
      <c r="BP11" s="78"/>
      <c r="BQ11" s="83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8"/>
      <c r="CE11" s="74"/>
      <c r="CF11" s="75"/>
      <c r="CG11" s="75"/>
      <c r="CH11" s="75"/>
      <c r="CI11" s="75"/>
      <c r="CJ11" s="75"/>
      <c r="CK11" s="75"/>
      <c r="CL11" s="75"/>
      <c r="CM11" s="75"/>
      <c r="CN11" s="75"/>
      <c r="CO11" s="76"/>
      <c r="CP11" s="74"/>
      <c r="CQ11" s="75"/>
      <c r="CR11" s="75"/>
      <c r="CS11" s="75"/>
      <c r="CT11" s="75"/>
      <c r="CU11" s="75"/>
      <c r="CV11" s="75"/>
      <c r="CW11" s="76"/>
      <c r="CX11" s="77"/>
      <c r="CY11" s="77"/>
      <c r="CZ11" s="77"/>
      <c r="DA11" s="77"/>
      <c r="DB11" s="77"/>
      <c r="DC11" s="77"/>
      <c r="DD11" s="77"/>
      <c r="DE11" s="77"/>
      <c r="DF11" s="78"/>
      <c r="DG11" s="74"/>
      <c r="DH11" s="75"/>
      <c r="DI11" s="75"/>
      <c r="DJ11" s="75"/>
      <c r="DK11" s="75"/>
      <c r="DL11" s="75"/>
      <c r="DM11" s="75"/>
      <c r="DN11" s="75"/>
      <c r="DO11" s="75"/>
      <c r="DP11" s="75"/>
      <c r="DQ11" s="76"/>
      <c r="DR11" s="74"/>
      <c r="DS11" s="75"/>
      <c r="DT11" s="75"/>
      <c r="DU11" s="75"/>
      <c r="DV11" s="75"/>
      <c r="DW11" s="75"/>
      <c r="DX11" s="75"/>
      <c r="DY11" s="76"/>
      <c r="DZ11" s="77"/>
      <c r="EA11" s="77"/>
      <c r="EB11" s="77"/>
      <c r="EC11" s="77"/>
      <c r="ED11" s="77"/>
      <c r="EE11" s="77"/>
      <c r="EF11" s="77"/>
      <c r="EG11" s="77"/>
      <c r="EH11" s="78"/>
      <c r="EI11" s="74"/>
      <c r="EJ11" s="75"/>
      <c r="EK11" s="75"/>
      <c r="EL11" s="75"/>
      <c r="EM11" s="75"/>
      <c r="EN11" s="75"/>
      <c r="EO11" s="75"/>
      <c r="EP11" s="75"/>
      <c r="EQ11" s="75"/>
      <c r="ER11" s="75"/>
      <c r="ES11" s="76"/>
      <c r="ET11" s="74"/>
      <c r="EU11" s="75"/>
      <c r="EV11" s="75"/>
      <c r="EW11" s="75"/>
      <c r="EX11" s="75"/>
      <c r="EY11" s="75"/>
      <c r="EZ11" s="75"/>
      <c r="FA11" s="76"/>
      <c r="FB11" s="77"/>
      <c r="FC11" s="77"/>
      <c r="FD11" s="77"/>
      <c r="FE11" s="77"/>
      <c r="FF11" s="77"/>
      <c r="FG11" s="77"/>
      <c r="FH11" s="77"/>
      <c r="FI11" s="77"/>
      <c r="FJ11" s="78"/>
    </row>
    <row r="12" spans="1:166" s="21" customFormat="1" thickBot="1">
      <c r="A12" s="193"/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4"/>
      <c r="U12" s="172"/>
      <c r="V12" s="77"/>
      <c r="W12" s="77"/>
      <c r="X12" s="77"/>
      <c r="Y12" s="77"/>
      <c r="Z12" s="77"/>
      <c r="AA12" s="77"/>
      <c r="AB12" s="77"/>
      <c r="AC12" s="77"/>
      <c r="AD12" s="83"/>
      <c r="AE12" s="77"/>
      <c r="AF12" s="77"/>
      <c r="AG12" s="77"/>
      <c r="AH12" s="77"/>
      <c r="AI12" s="77"/>
      <c r="AJ12" s="77"/>
      <c r="AK12" s="77"/>
      <c r="AL12" s="78"/>
      <c r="AM12" s="83"/>
      <c r="AN12" s="77"/>
      <c r="AO12" s="77"/>
      <c r="AP12" s="77"/>
      <c r="AQ12" s="77"/>
      <c r="AR12" s="77"/>
      <c r="AS12" s="77"/>
      <c r="AT12" s="77"/>
      <c r="AU12" s="78"/>
      <c r="AV12" s="83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8"/>
      <c r="BH12" s="83"/>
      <c r="BI12" s="77"/>
      <c r="BJ12" s="77"/>
      <c r="BK12" s="77"/>
      <c r="BL12" s="77"/>
      <c r="BM12" s="77"/>
      <c r="BN12" s="77"/>
      <c r="BO12" s="77"/>
      <c r="BP12" s="78"/>
      <c r="BQ12" s="83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8"/>
      <c r="CE12" s="74"/>
      <c r="CF12" s="75"/>
      <c r="CG12" s="75"/>
      <c r="CH12" s="75"/>
      <c r="CI12" s="75"/>
      <c r="CJ12" s="75"/>
      <c r="CK12" s="75"/>
      <c r="CL12" s="75"/>
      <c r="CM12" s="75"/>
      <c r="CN12" s="75"/>
      <c r="CO12" s="76"/>
      <c r="CP12" s="74"/>
      <c r="CQ12" s="75"/>
      <c r="CR12" s="75"/>
      <c r="CS12" s="75"/>
      <c r="CT12" s="75"/>
      <c r="CU12" s="75"/>
      <c r="CV12" s="75"/>
      <c r="CW12" s="76"/>
      <c r="CX12" s="77"/>
      <c r="CY12" s="77"/>
      <c r="CZ12" s="77"/>
      <c r="DA12" s="77"/>
      <c r="DB12" s="77"/>
      <c r="DC12" s="77"/>
      <c r="DD12" s="77"/>
      <c r="DE12" s="77"/>
      <c r="DF12" s="78"/>
      <c r="DG12" s="74"/>
      <c r="DH12" s="75"/>
      <c r="DI12" s="75"/>
      <c r="DJ12" s="75"/>
      <c r="DK12" s="75"/>
      <c r="DL12" s="75"/>
      <c r="DM12" s="75"/>
      <c r="DN12" s="75"/>
      <c r="DO12" s="75"/>
      <c r="DP12" s="75"/>
      <c r="DQ12" s="76"/>
      <c r="DR12" s="74"/>
      <c r="DS12" s="75"/>
      <c r="DT12" s="75"/>
      <c r="DU12" s="75"/>
      <c r="DV12" s="75"/>
      <c r="DW12" s="75"/>
      <c r="DX12" s="75"/>
      <c r="DY12" s="76"/>
      <c r="DZ12" s="77"/>
      <c r="EA12" s="77"/>
      <c r="EB12" s="77"/>
      <c r="EC12" s="77"/>
      <c r="ED12" s="77"/>
      <c r="EE12" s="77"/>
      <c r="EF12" s="77"/>
      <c r="EG12" s="77"/>
      <c r="EH12" s="78"/>
      <c r="EI12" s="74"/>
      <c r="EJ12" s="75"/>
      <c r="EK12" s="75"/>
      <c r="EL12" s="75"/>
      <c r="EM12" s="75"/>
      <c r="EN12" s="75"/>
      <c r="EO12" s="75"/>
      <c r="EP12" s="75"/>
      <c r="EQ12" s="75"/>
      <c r="ER12" s="75"/>
      <c r="ES12" s="76"/>
      <c r="ET12" s="74"/>
      <c r="EU12" s="75"/>
      <c r="EV12" s="75"/>
      <c r="EW12" s="75"/>
      <c r="EX12" s="75"/>
      <c r="EY12" s="75"/>
      <c r="EZ12" s="75"/>
      <c r="FA12" s="76"/>
      <c r="FB12" s="77"/>
      <c r="FC12" s="77"/>
      <c r="FD12" s="77"/>
      <c r="FE12" s="77"/>
      <c r="FF12" s="77"/>
      <c r="FG12" s="77"/>
      <c r="FH12" s="77"/>
      <c r="FI12" s="77"/>
      <c r="FJ12" s="78"/>
    </row>
    <row r="13" spans="1:166" s="21" customFormat="1" thickBot="1">
      <c r="A13" s="193"/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4"/>
      <c r="U13" s="172"/>
      <c r="V13" s="77"/>
      <c r="W13" s="77"/>
      <c r="X13" s="77"/>
      <c r="Y13" s="77"/>
      <c r="Z13" s="77"/>
      <c r="AA13" s="77"/>
      <c r="AB13" s="77"/>
      <c r="AC13" s="77"/>
      <c r="AD13" s="83"/>
      <c r="AE13" s="77"/>
      <c r="AF13" s="77"/>
      <c r="AG13" s="77"/>
      <c r="AH13" s="77"/>
      <c r="AI13" s="77"/>
      <c r="AJ13" s="77"/>
      <c r="AK13" s="77"/>
      <c r="AL13" s="78"/>
      <c r="AM13" s="83"/>
      <c r="AN13" s="77"/>
      <c r="AO13" s="77"/>
      <c r="AP13" s="77"/>
      <c r="AQ13" s="77"/>
      <c r="AR13" s="77"/>
      <c r="AS13" s="77"/>
      <c r="AT13" s="77"/>
      <c r="AU13" s="78"/>
      <c r="AV13" s="83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8"/>
      <c r="BH13" s="83"/>
      <c r="BI13" s="77"/>
      <c r="BJ13" s="77"/>
      <c r="BK13" s="77"/>
      <c r="BL13" s="77"/>
      <c r="BM13" s="77"/>
      <c r="BN13" s="77"/>
      <c r="BO13" s="77"/>
      <c r="BP13" s="78"/>
      <c r="BQ13" s="83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8"/>
      <c r="CE13" s="74"/>
      <c r="CF13" s="75"/>
      <c r="CG13" s="75"/>
      <c r="CH13" s="75"/>
      <c r="CI13" s="75"/>
      <c r="CJ13" s="75"/>
      <c r="CK13" s="75"/>
      <c r="CL13" s="75"/>
      <c r="CM13" s="75"/>
      <c r="CN13" s="75"/>
      <c r="CO13" s="76"/>
      <c r="CP13" s="74"/>
      <c r="CQ13" s="75"/>
      <c r="CR13" s="75"/>
      <c r="CS13" s="75"/>
      <c r="CT13" s="75"/>
      <c r="CU13" s="75"/>
      <c r="CV13" s="75"/>
      <c r="CW13" s="76"/>
      <c r="CX13" s="77"/>
      <c r="CY13" s="77"/>
      <c r="CZ13" s="77"/>
      <c r="DA13" s="77"/>
      <c r="DB13" s="77"/>
      <c r="DC13" s="77"/>
      <c r="DD13" s="77"/>
      <c r="DE13" s="77"/>
      <c r="DF13" s="78"/>
      <c r="DG13" s="74"/>
      <c r="DH13" s="75"/>
      <c r="DI13" s="75"/>
      <c r="DJ13" s="75"/>
      <c r="DK13" s="75"/>
      <c r="DL13" s="75"/>
      <c r="DM13" s="75"/>
      <c r="DN13" s="75"/>
      <c r="DO13" s="75"/>
      <c r="DP13" s="75"/>
      <c r="DQ13" s="76"/>
      <c r="DR13" s="74"/>
      <c r="DS13" s="75"/>
      <c r="DT13" s="75"/>
      <c r="DU13" s="75"/>
      <c r="DV13" s="75"/>
      <c r="DW13" s="75"/>
      <c r="DX13" s="75"/>
      <c r="DY13" s="76"/>
      <c r="DZ13" s="77"/>
      <c r="EA13" s="77"/>
      <c r="EB13" s="77"/>
      <c r="EC13" s="77"/>
      <c r="ED13" s="77"/>
      <c r="EE13" s="77"/>
      <c r="EF13" s="77"/>
      <c r="EG13" s="77"/>
      <c r="EH13" s="78"/>
      <c r="EI13" s="74"/>
      <c r="EJ13" s="75"/>
      <c r="EK13" s="75"/>
      <c r="EL13" s="75"/>
      <c r="EM13" s="75"/>
      <c r="EN13" s="75"/>
      <c r="EO13" s="75"/>
      <c r="EP13" s="75"/>
      <c r="EQ13" s="75"/>
      <c r="ER13" s="75"/>
      <c r="ES13" s="76"/>
      <c r="ET13" s="74"/>
      <c r="EU13" s="75"/>
      <c r="EV13" s="75"/>
      <c r="EW13" s="75"/>
      <c r="EX13" s="75"/>
      <c r="EY13" s="75"/>
      <c r="EZ13" s="75"/>
      <c r="FA13" s="76"/>
      <c r="FB13" s="77"/>
      <c r="FC13" s="77"/>
      <c r="FD13" s="77"/>
      <c r="FE13" s="77"/>
      <c r="FF13" s="77"/>
      <c r="FG13" s="77"/>
      <c r="FH13" s="77"/>
      <c r="FI13" s="77"/>
      <c r="FJ13" s="78"/>
    </row>
    <row r="14" spans="1:166" s="21" customFormat="1" thickBot="1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4"/>
      <c r="U14" s="172"/>
      <c r="V14" s="77"/>
      <c r="W14" s="77"/>
      <c r="X14" s="77"/>
      <c r="Y14" s="77"/>
      <c r="Z14" s="77"/>
      <c r="AA14" s="77"/>
      <c r="AB14" s="77"/>
      <c r="AC14" s="77"/>
      <c r="AD14" s="83"/>
      <c r="AE14" s="77"/>
      <c r="AF14" s="77"/>
      <c r="AG14" s="77"/>
      <c r="AH14" s="77"/>
      <c r="AI14" s="77"/>
      <c r="AJ14" s="77"/>
      <c r="AK14" s="77"/>
      <c r="AL14" s="78"/>
      <c r="AM14" s="83"/>
      <c r="AN14" s="77"/>
      <c r="AO14" s="77"/>
      <c r="AP14" s="77"/>
      <c r="AQ14" s="77"/>
      <c r="AR14" s="77"/>
      <c r="AS14" s="77"/>
      <c r="AT14" s="77"/>
      <c r="AU14" s="78"/>
      <c r="AV14" s="83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8"/>
      <c r="BH14" s="83"/>
      <c r="BI14" s="77"/>
      <c r="BJ14" s="77"/>
      <c r="BK14" s="77"/>
      <c r="BL14" s="77"/>
      <c r="BM14" s="77"/>
      <c r="BN14" s="77"/>
      <c r="BO14" s="77"/>
      <c r="BP14" s="78"/>
      <c r="BQ14" s="83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8"/>
      <c r="CE14" s="74"/>
      <c r="CF14" s="75"/>
      <c r="CG14" s="75"/>
      <c r="CH14" s="75"/>
      <c r="CI14" s="75"/>
      <c r="CJ14" s="75"/>
      <c r="CK14" s="75"/>
      <c r="CL14" s="75"/>
      <c r="CM14" s="75"/>
      <c r="CN14" s="75"/>
      <c r="CO14" s="76"/>
      <c r="CP14" s="74"/>
      <c r="CQ14" s="75"/>
      <c r="CR14" s="75"/>
      <c r="CS14" s="75"/>
      <c r="CT14" s="75"/>
      <c r="CU14" s="75"/>
      <c r="CV14" s="75"/>
      <c r="CW14" s="76"/>
      <c r="CX14" s="77"/>
      <c r="CY14" s="77"/>
      <c r="CZ14" s="77"/>
      <c r="DA14" s="77"/>
      <c r="DB14" s="77"/>
      <c r="DC14" s="77"/>
      <c r="DD14" s="77"/>
      <c r="DE14" s="77"/>
      <c r="DF14" s="78"/>
      <c r="DG14" s="74"/>
      <c r="DH14" s="75"/>
      <c r="DI14" s="75"/>
      <c r="DJ14" s="75"/>
      <c r="DK14" s="75"/>
      <c r="DL14" s="75"/>
      <c r="DM14" s="75"/>
      <c r="DN14" s="75"/>
      <c r="DO14" s="75"/>
      <c r="DP14" s="75"/>
      <c r="DQ14" s="76"/>
      <c r="DR14" s="74"/>
      <c r="DS14" s="75"/>
      <c r="DT14" s="75"/>
      <c r="DU14" s="75"/>
      <c r="DV14" s="75"/>
      <c r="DW14" s="75"/>
      <c r="DX14" s="75"/>
      <c r="DY14" s="76"/>
      <c r="DZ14" s="77"/>
      <c r="EA14" s="77"/>
      <c r="EB14" s="77"/>
      <c r="EC14" s="77"/>
      <c r="ED14" s="77"/>
      <c r="EE14" s="77"/>
      <c r="EF14" s="77"/>
      <c r="EG14" s="77"/>
      <c r="EH14" s="78"/>
      <c r="EI14" s="74"/>
      <c r="EJ14" s="75"/>
      <c r="EK14" s="75"/>
      <c r="EL14" s="75"/>
      <c r="EM14" s="75"/>
      <c r="EN14" s="75"/>
      <c r="EO14" s="75"/>
      <c r="EP14" s="75"/>
      <c r="EQ14" s="75"/>
      <c r="ER14" s="75"/>
      <c r="ES14" s="76"/>
      <c r="ET14" s="74"/>
      <c r="EU14" s="75"/>
      <c r="EV14" s="75"/>
      <c r="EW14" s="75"/>
      <c r="EX14" s="75"/>
      <c r="EY14" s="75"/>
      <c r="EZ14" s="75"/>
      <c r="FA14" s="76"/>
      <c r="FB14" s="77"/>
      <c r="FC14" s="77"/>
      <c r="FD14" s="77"/>
      <c r="FE14" s="77"/>
      <c r="FF14" s="77"/>
      <c r="FG14" s="77"/>
      <c r="FH14" s="77"/>
      <c r="FI14" s="77"/>
      <c r="FJ14" s="78"/>
    </row>
    <row r="15" spans="1:166" s="21" customFormat="1" thickBot="1">
      <c r="A15" s="193"/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4"/>
      <c r="U15" s="172"/>
      <c r="V15" s="77"/>
      <c r="W15" s="77"/>
      <c r="X15" s="77"/>
      <c r="Y15" s="77"/>
      <c r="Z15" s="77"/>
      <c r="AA15" s="77"/>
      <c r="AB15" s="77"/>
      <c r="AC15" s="77"/>
      <c r="AD15" s="83"/>
      <c r="AE15" s="77"/>
      <c r="AF15" s="77"/>
      <c r="AG15" s="77"/>
      <c r="AH15" s="77"/>
      <c r="AI15" s="77"/>
      <c r="AJ15" s="77"/>
      <c r="AK15" s="77"/>
      <c r="AL15" s="78"/>
      <c r="AM15" s="83"/>
      <c r="AN15" s="77"/>
      <c r="AO15" s="77"/>
      <c r="AP15" s="77"/>
      <c r="AQ15" s="77"/>
      <c r="AR15" s="77"/>
      <c r="AS15" s="77"/>
      <c r="AT15" s="77"/>
      <c r="AU15" s="78"/>
      <c r="AV15" s="83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8"/>
      <c r="BH15" s="83"/>
      <c r="BI15" s="77"/>
      <c r="BJ15" s="77"/>
      <c r="BK15" s="77"/>
      <c r="BL15" s="77"/>
      <c r="BM15" s="77"/>
      <c r="BN15" s="77"/>
      <c r="BO15" s="77"/>
      <c r="BP15" s="78"/>
      <c r="BQ15" s="83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8"/>
      <c r="CE15" s="74"/>
      <c r="CF15" s="75"/>
      <c r="CG15" s="75"/>
      <c r="CH15" s="75"/>
      <c r="CI15" s="75"/>
      <c r="CJ15" s="75"/>
      <c r="CK15" s="75"/>
      <c r="CL15" s="75"/>
      <c r="CM15" s="75"/>
      <c r="CN15" s="75"/>
      <c r="CO15" s="76"/>
      <c r="CP15" s="74"/>
      <c r="CQ15" s="75"/>
      <c r="CR15" s="75"/>
      <c r="CS15" s="75"/>
      <c r="CT15" s="75"/>
      <c r="CU15" s="75"/>
      <c r="CV15" s="75"/>
      <c r="CW15" s="76"/>
      <c r="CX15" s="77"/>
      <c r="CY15" s="77"/>
      <c r="CZ15" s="77"/>
      <c r="DA15" s="77"/>
      <c r="DB15" s="77"/>
      <c r="DC15" s="77"/>
      <c r="DD15" s="77"/>
      <c r="DE15" s="77"/>
      <c r="DF15" s="78"/>
      <c r="DG15" s="74"/>
      <c r="DH15" s="75"/>
      <c r="DI15" s="75"/>
      <c r="DJ15" s="75"/>
      <c r="DK15" s="75"/>
      <c r="DL15" s="75"/>
      <c r="DM15" s="75"/>
      <c r="DN15" s="75"/>
      <c r="DO15" s="75"/>
      <c r="DP15" s="75"/>
      <c r="DQ15" s="76"/>
      <c r="DR15" s="74"/>
      <c r="DS15" s="75"/>
      <c r="DT15" s="75"/>
      <c r="DU15" s="75"/>
      <c r="DV15" s="75"/>
      <c r="DW15" s="75"/>
      <c r="DX15" s="75"/>
      <c r="DY15" s="76"/>
      <c r="DZ15" s="77"/>
      <c r="EA15" s="77"/>
      <c r="EB15" s="77"/>
      <c r="EC15" s="77"/>
      <c r="ED15" s="77"/>
      <c r="EE15" s="77"/>
      <c r="EF15" s="77"/>
      <c r="EG15" s="77"/>
      <c r="EH15" s="78"/>
      <c r="EI15" s="74"/>
      <c r="EJ15" s="75"/>
      <c r="EK15" s="75"/>
      <c r="EL15" s="75"/>
      <c r="EM15" s="75"/>
      <c r="EN15" s="75"/>
      <c r="EO15" s="75"/>
      <c r="EP15" s="75"/>
      <c r="EQ15" s="75"/>
      <c r="ER15" s="75"/>
      <c r="ES15" s="76"/>
      <c r="ET15" s="74"/>
      <c r="EU15" s="75"/>
      <c r="EV15" s="75"/>
      <c r="EW15" s="75"/>
      <c r="EX15" s="75"/>
      <c r="EY15" s="75"/>
      <c r="EZ15" s="75"/>
      <c r="FA15" s="76"/>
      <c r="FB15" s="77"/>
      <c r="FC15" s="77"/>
      <c r="FD15" s="77"/>
      <c r="FE15" s="77"/>
      <c r="FF15" s="77"/>
      <c r="FG15" s="77"/>
      <c r="FH15" s="77"/>
      <c r="FI15" s="77"/>
      <c r="FJ15" s="78"/>
    </row>
    <row r="16" spans="1:166" s="21" customFormat="1" thickBot="1">
      <c r="A16" s="193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4"/>
      <c r="U16" s="172"/>
      <c r="V16" s="77"/>
      <c r="W16" s="77"/>
      <c r="X16" s="77"/>
      <c r="Y16" s="77"/>
      <c r="Z16" s="77"/>
      <c r="AA16" s="77"/>
      <c r="AB16" s="77"/>
      <c r="AC16" s="77"/>
      <c r="AD16" s="83"/>
      <c r="AE16" s="77"/>
      <c r="AF16" s="77"/>
      <c r="AG16" s="77"/>
      <c r="AH16" s="77"/>
      <c r="AI16" s="77"/>
      <c r="AJ16" s="77"/>
      <c r="AK16" s="77"/>
      <c r="AL16" s="78"/>
      <c r="AM16" s="83"/>
      <c r="AN16" s="77"/>
      <c r="AO16" s="77"/>
      <c r="AP16" s="77"/>
      <c r="AQ16" s="77"/>
      <c r="AR16" s="77"/>
      <c r="AS16" s="77"/>
      <c r="AT16" s="77"/>
      <c r="AU16" s="78"/>
      <c r="AV16" s="83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8"/>
      <c r="BH16" s="83"/>
      <c r="BI16" s="77"/>
      <c r="BJ16" s="77"/>
      <c r="BK16" s="77"/>
      <c r="BL16" s="77"/>
      <c r="BM16" s="77"/>
      <c r="BN16" s="77"/>
      <c r="BO16" s="77"/>
      <c r="BP16" s="78"/>
      <c r="BQ16" s="83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8"/>
      <c r="CE16" s="74"/>
      <c r="CF16" s="75"/>
      <c r="CG16" s="75"/>
      <c r="CH16" s="75"/>
      <c r="CI16" s="75"/>
      <c r="CJ16" s="75"/>
      <c r="CK16" s="75"/>
      <c r="CL16" s="75"/>
      <c r="CM16" s="75"/>
      <c r="CN16" s="75"/>
      <c r="CO16" s="76"/>
      <c r="CP16" s="74"/>
      <c r="CQ16" s="75"/>
      <c r="CR16" s="75"/>
      <c r="CS16" s="75"/>
      <c r="CT16" s="75"/>
      <c r="CU16" s="75"/>
      <c r="CV16" s="75"/>
      <c r="CW16" s="76"/>
      <c r="CX16" s="77"/>
      <c r="CY16" s="77"/>
      <c r="CZ16" s="77"/>
      <c r="DA16" s="77"/>
      <c r="DB16" s="77"/>
      <c r="DC16" s="77"/>
      <c r="DD16" s="77"/>
      <c r="DE16" s="77"/>
      <c r="DF16" s="78"/>
      <c r="DG16" s="74"/>
      <c r="DH16" s="75"/>
      <c r="DI16" s="75"/>
      <c r="DJ16" s="75"/>
      <c r="DK16" s="75"/>
      <c r="DL16" s="75"/>
      <c r="DM16" s="75"/>
      <c r="DN16" s="75"/>
      <c r="DO16" s="75"/>
      <c r="DP16" s="75"/>
      <c r="DQ16" s="76"/>
      <c r="DR16" s="74"/>
      <c r="DS16" s="75"/>
      <c r="DT16" s="75"/>
      <c r="DU16" s="75"/>
      <c r="DV16" s="75"/>
      <c r="DW16" s="75"/>
      <c r="DX16" s="75"/>
      <c r="DY16" s="76"/>
      <c r="DZ16" s="77"/>
      <c r="EA16" s="77"/>
      <c r="EB16" s="77"/>
      <c r="EC16" s="77"/>
      <c r="ED16" s="77"/>
      <c r="EE16" s="77"/>
      <c r="EF16" s="77"/>
      <c r="EG16" s="77"/>
      <c r="EH16" s="78"/>
      <c r="EI16" s="74"/>
      <c r="EJ16" s="75"/>
      <c r="EK16" s="75"/>
      <c r="EL16" s="75"/>
      <c r="EM16" s="75"/>
      <c r="EN16" s="75"/>
      <c r="EO16" s="75"/>
      <c r="EP16" s="75"/>
      <c r="EQ16" s="75"/>
      <c r="ER16" s="75"/>
      <c r="ES16" s="76"/>
      <c r="ET16" s="74"/>
      <c r="EU16" s="75"/>
      <c r="EV16" s="75"/>
      <c r="EW16" s="75"/>
      <c r="EX16" s="75"/>
      <c r="EY16" s="75"/>
      <c r="EZ16" s="75"/>
      <c r="FA16" s="76"/>
      <c r="FB16" s="77"/>
      <c r="FC16" s="77"/>
      <c r="FD16" s="77"/>
      <c r="FE16" s="77"/>
      <c r="FF16" s="77"/>
      <c r="FG16" s="77"/>
      <c r="FH16" s="77"/>
      <c r="FI16" s="77"/>
      <c r="FJ16" s="78"/>
    </row>
    <row r="17" spans="1:166" s="21" customFormat="1" thickBot="1">
      <c r="A17" s="193"/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4"/>
      <c r="U17" s="172"/>
      <c r="V17" s="77"/>
      <c r="W17" s="77"/>
      <c r="X17" s="77"/>
      <c r="Y17" s="77"/>
      <c r="Z17" s="77"/>
      <c r="AA17" s="77"/>
      <c r="AB17" s="77"/>
      <c r="AC17" s="77"/>
      <c r="AD17" s="83"/>
      <c r="AE17" s="77"/>
      <c r="AF17" s="77"/>
      <c r="AG17" s="77"/>
      <c r="AH17" s="77"/>
      <c r="AI17" s="77"/>
      <c r="AJ17" s="77"/>
      <c r="AK17" s="77"/>
      <c r="AL17" s="78"/>
      <c r="AM17" s="83"/>
      <c r="AN17" s="77"/>
      <c r="AO17" s="77"/>
      <c r="AP17" s="77"/>
      <c r="AQ17" s="77"/>
      <c r="AR17" s="77"/>
      <c r="AS17" s="77"/>
      <c r="AT17" s="77"/>
      <c r="AU17" s="78"/>
      <c r="AV17" s="83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8"/>
      <c r="BH17" s="83"/>
      <c r="BI17" s="77"/>
      <c r="BJ17" s="77"/>
      <c r="BK17" s="77"/>
      <c r="BL17" s="77"/>
      <c r="BM17" s="77"/>
      <c r="BN17" s="77"/>
      <c r="BO17" s="77"/>
      <c r="BP17" s="78"/>
      <c r="BQ17" s="83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8"/>
      <c r="CE17" s="74"/>
      <c r="CF17" s="75"/>
      <c r="CG17" s="75"/>
      <c r="CH17" s="75"/>
      <c r="CI17" s="75"/>
      <c r="CJ17" s="75"/>
      <c r="CK17" s="75"/>
      <c r="CL17" s="75"/>
      <c r="CM17" s="75"/>
      <c r="CN17" s="75"/>
      <c r="CO17" s="76"/>
      <c r="CP17" s="74"/>
      <c r="CQ17" s="75"/>
      <c r="CR17" s="75"/>
      <c r="CS17" s="75"/>
      <c r="CT17" s="75"/>
      <c r="CU17" s="75"/>
      <c r="CV17" s="75"/>
      <c r="CW17" s="76"/>
      <c r="CX17" s="77"/>
      <c r="CY17" s="77"/>
      <c r="CZ17" s="77"/>
      <c r="DA17" s="77"/>
      <c r="DB17" s="77"/>
      <c r="DC17" s="77"/>
      <c r="DD17" s="77"/>
      <c r="DE17" s="77"/>
      <c r="DF17" s="78"/>
      <c r="DG17" s="74"/>
      <c r="DH17" s="75"/>
      <c r="DI17" s="75"/>
      <c r="DJ17" s="75"/>
      <c r="DK17" s="75"/>
      <c r="DL17" s="75"/>
      <c r="DM17" s="75"/>
      <c r="DN17" s="75"/>
      <c r="DO17" s="75"/>
      <c r="DP17" s="75"/>
      <c r="DQ17" s="76"/>
      <c r="DR17" s="74"/>
      <c r="DS17" s="75"/>
      <c r="DT17" s="75"/>
      <c r="DU17" s="75"/>
      <c r="DV17" s="75"/>
      <c r="DW17" s="75"/>
      <c r="DX17" s="75"/>
      <c r="DY17" s="76"/>
      <c r="DZ17" s="77"/>
      <c r="EA17" s="77"/>
      <c r="EB17" s="77"/>
      <c r="EC17" s="77"/>
      <c r="ED17" s="77"/>
      <c r="EE17" s="77"/>
      <c r="EF17" s="77"/>
      <c r="EG17" s="77"/>
      <c r="EH17" s="78"/>
      <c r="EI17" s="74"/>
      <c r="EJ17" s="75"/>
      <c r="EK17" s="75"/>
      <c r="EL17" s="75"/>
      <c r="EM17" s="75"/>
      <c r="EN17" s="75"/>
      <c r="EO17" s="75"/>
      <c r="EP17" s="75"/>
      <c r="EQ17" s="75"/>
      <c r="ER17" s="75"/>
      <c r="ES17" s="76"/>
      <c r="ET17" s="74"/>
      <c r="EU17" s="75"/>
      <c r="EV17" s="75"/>
      <c r="EW17" s="75"/>
      <c r="EX17" s="75"/>
      <c r="EY17" s="75"/>
      <c r="EZ17" s="75"/>
      <c r="FA17" s="76"/>
      <c r="FB17" s="77"/>
      <c r="FC17" s="77"/>
      <c r="FD17" s="77"/>
      <c r="FE17" s="77"/>
      <c r="FF17" s="77"/>
      <c r="FG17" s="77"/>
      <c r="FH17" s="77"/>
      <c r="FI17" s="77"/>
      <c r="FJ17" s="78"/>
    </row>
    <row r="18" spans="1:166" s="21" customFormat="1" ht="12" customHeight="1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4"/>
      <c r="U18" s="172"/>
      <c r="V18" s="77"/>
      <c r="W18" s="77"/>
      <c r="X18" s="77"/>
      <c r="Y18" s="77"/>
      <c r="Z18" s="77"/>
      <c r="AA18" s="77"/>
      <c r="AB18" s="77"/>
      <c r="AC18" s="77"/>
      <c r="AD18" s="83"/>
      <c r="AE18" s="77"/>
      <c r="AF18" s="77"/>
      <c r="AG18" s="77"/>
      <c r="AH18" s="77"/>
      <c r="AI18" s="77"/>
      <c r="AJ18" s="77"/>
      <c r="AK18" s="77"/>
      <c r="AL18" s="78"/>
      <c r="AM18" s="83"/>
      <c r="AN18" s="77"/>
      <c r="AO18" s="77"/>
      <c r="AP18" s="77"/>
      <c r="AQ18" s="77"/>
      <c r="AR18" s="77"/>
      <c r="AS18" s="77"/>
      <c r="AT18" s="77"/>
      <c r="AU18" s="78"/>
      <c r="AV18" s="83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8"/>
      <c r="BH18" s="83"/>
      <c r="BI18" s="77"/>
      <c r="BJ18" s="77"/>
      <c r="BK18" s="77"/>
      <c r="BL18" s="77"/>
      <c r="BM18" s="77"/>
      <c r="BN18" s="77"/>
      <c r="BO18" s="77"/>
      <c r="BP18" s="78"/>
      <c r="BQ18" s="83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8"/>
      <c r="CE18" s="74"/>
      <c r="CF18" s="75"/>
      <c r="CG18" s="75"/>
      <c r="CH18" s="75"/>
      <c r="CI18" s="75"/>
      <c r="CJ18" s="75"/>
      <c r="CK18" s="75"/>
      <c r="CL18" s="75"/>
      <c r="CM18" s="75"/>
      <c r="CN18" s="75"/>
      <c r="CO18" s="76"/>
      <c r="CP18" s="74"/>
      <c r="CQ18" s="75"/>
      <c r="CR18" s="75"/>
      <c r="CS18" s="75"/>
      <c r="CT18" s="75"/>
      <c r="CU18" s="75"/>
      <c r="CV18" s="75"/>
      <c r="CW18" s="76"/>
      <c r="CX18" s="77"/>
      <c r="CY18" s="77"/>
      <c r="CZ18" s="77"/>
      <c r="DA18" s="77"/>
      <c r="DB18" s="77"/>
      <c r="DC18" s="77"/>
      <c r="DD18" s="77"/>
      <c r="DE18" s="77"/>
      <c r="DF18" s="78"/>
      <c r="DG18" s="74"/>
      <c r="DH18" s="75"/>
      <c r="DI18" s="75"/>
      <c r="DJ18" s="75"/>
      <c r="DK18" s="75"/>
      <c r="DL18" s="75"/>
      <c r="DM18" s="75"/>
      <c r="DN18" s="75"/>
      <c r="DO18" s="75"/>
      <c r="DP18" s="75"/>
      <c r="DQ18" s="76"/>
      <c r="DR18" s="74"/>
      <c r="DS18" s="75"/>
      <c r="DT18" s="75"/>
      <c r="DU18" s="75"/>
      <c r="DV18" s="75"/>
      <c r="DW18" s="75"/>
      <c r="DX18" s="75"/>
      <c r="DY18" s="76"/>
      <c r="DZ18" s="77"/>
      <c r="EA18" s="77"/>
      <c r="EB18" s="77"/>
      <c r="EC18" s="77"/>
      <c r="ED18" s="77"/>
      <c r="EE18" s="77"/>
      <c r="EF18" s="77"/>
      <c r="EG18" s="77"/>
      <c r="EH18" s="78"/>
      <c r="EI18" s="74"/>
      <c r="EJ18" s="75"/>
      <c r="EK18" s="75"/>
      <c r="EL18" s="75"/>
      <c r="EM18" s="75"/>
      <c r="EN18" s="75"/>
      <c r="EO18" s="75"/>
      <c r="EP18" s="75"/>
      <c r="EQ18" s="75"/>
      <c r="ER18" s="75"/>
      <c r="ES18" s="76"/>
      <c r="ET18" s="74"/>
      <c r="EU18" s="75"/>
      <c r="EV18" s="75"/>
      <c r="EW18" s="75"/>
      <c r="EX18" s="75"/>
      <c r="EY18" s="75"/>
      <c r="EZ18" s="75"/>
      <c r="FA18" s="76"/>
      <c r="FB18" s="77"/>
      <c r="FC18" s="77"/>
      <c r="FD18" s="77"/>
      <c r="FE18" s="77"/>
      <c r="FF18" s="77"/>
      <c r="FG18" s="77"/>
      <c r="FH18" s="77"/>
      <c r="FI18" s="77"/>
      <c r="FJ18" s="78"/>
    </row>
    <row r="19" spans="1:166" s="22" customFormat="1" ht="13.5" customHeight="1" thickBot="1">
      <c r="A19" s="189" t="s">
        <v>38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90"/>
      <c r="AE19" s="191"/>
      <c r="AF19" s="191"/>
      <c r="AG19" s="191"/>
      <c r="AH19" s="191"/>
      <c r="AI19" s="191"/>
      <c r="AJ19" s="191"/>
      <c r="AK19" s="191"/>
      <c r="AL19" s="192"/>
      <c r="AM19" s="195"/>
      <c r="AN19" s="191"/>
      <c r="AO19" s="191"/>
      <c r="AP19" s="191"/>
      <c r="AQ19" s="191"/>
      <c r="AR19" s="191"/>
      <c r="AS19" s="191"/>
      <c r="AT19" s="191"/>
      <c r="AU19" s="192"/>
      <c r="AV19" s="195"/>
      <c r="AW19" s="191"/>
      <c r="AX19" s="191"/>
      <c r="AY19" s="191"/>
      <c r="AZ19" s="191"/>
      <c r="BA19" s="191"/>
      <c r="BB19" s="191"/>
      <c r="BC19" s="191"/>
      <c r="BD19" s="191"/>
      <c r="BE19" s="191"/>
      <c r="BF19" s="191"/>
      <c r="BG19" s="192"/>
      <c r="BH19" s="195"/>
      <c r="BI19" s="191"/>
      <c r="BJ19" s="191"/>
      <c r="BK19" s="191"/>
      <c r="BL19" s="191"/>
      <c r="BM19" s="191"/>
      <c r="BN19" s="191"/>
      <c r="BO19" s="191"/>
      <c r="BP19" s="192"/>
      <c r="BQ19" s="191"/>
      <c r="BR19" s="191"/>
      <c r="BS19" s="191"/>
      <c r="BT19" s="191"/>
      <c r="BU19" s="191"/>
      <c r="BV19" s="191"/>
      <c r="BW19" s="191"/>
      <c r="BX19" s="191"/>
      <c r="BY19" s="191"/>
      <c r="BZ19" s="191"/>
      <c r="CA19" s="191"/>
      <c r="CB19" s="191"/>
      <c r="CC19" s="191"/>
      <c r="CD19" s="191"/>
      <c r="CE19" s="235"/>
      <c r="CF19" s="236"/>
      <c r="CG19" s="236"/>
      <c r="CH19" s="236"/>
      <c r="CI19" s="236"/>
      <c r="CJ19" s="236"/>
      <c r="CK19" s="236"/>
      <c r="CL19" s="236"/>
      <c r="CM19" s="236"/>
      <c r="CN19" s="236"/>
      <c r="CO19" s="237"/>
      <c r="CP19" s="107" t="s">
        <v>40</v>
      </c>
      <c r="CQ19" s="108"/>
      <c r="CR19" s="108"/>
      <c r="CS19" s="108"/>
      <c r="CT19" s="108"/>
      <c r="CU19" s="108"/>
      <c r="CV19" s="108"/>
      <c r="CW19" s="109"/>
      <c r="CX19" s="199" t="s">
        <v>40</v>
      </c>
      <c r="CY19" s="199"/>
      <c r="CZ19" s="199"/>
      <c r="DA19" s="199"/>
      <c r="DB19" s="199"/>
      <c r="DC19" s="199"/>
      <c r="DD19" s="199"/>
      <c r="DE19" s="199"/>
      <c r="DF19" s="199"/>
      <c r="DG19" s="234"/>
      <c r="DH19" s="234"/>
      <c r="DI19" s="234"/>
      <c r="DJ19" s="234"/>
      <c r="DK19" s="234"/>
      <c r="DL19" s="234"/>
      <c r="DM19" s="234"/>
      <c r="DN19" s="234"/>
      <c r="DO19" s="234"/>
      <c r="DP19" s="234"/>
      <c r="DQ19" s="234"/>
      <c r="DR19" s="188" t="s">
        <v>40</v>
      </c>
      <c r="DS19" s="188"/>
      <c r="DT19" s="188"/>
      <c r="DU19" s="188"/>
      <c r="DV19" s="188"/>
      <c r="DW19" s="188"/>
      <c r="DX19" s="188"/>
      <c r="DY19" s="188"/>
      <c r="DZ19" s="199" t="s">
        <v>40</v>
      </c>
      <c r="EA19" s="199"/>
      <c r="EB19" s="199"/>
      <c r="EC19" s="199"/>
      <c r="ED19" s="199"/>
      <c r="EE19" s="199"/>
      <c r="EF19" s="199"/>
      <c r="EG19" s="199"/>
      <c r="EH19" s="199"/>
      <c r="EI19" s="234"/>
      <c r="EJ19" s="234"/>
      <c r="EK19" s="234"/>
      <c r="EL19" s="234"/>
      <c r="EM19" s="234"/>
      <c r="EN19" s="234"/>
      <c r="EO19" s="234"/>
      <c r="EP19" s="234"/>
      <c r="EQ19" s="234"/>
      <c r="ER19" s="234"/>
      <c r="ES19" s="234"/>
      <c r="ET19" s="188" t="s">
        <v>40</v>
      </c>
      <c r="EU19" s="188"/>
      <c r="EV19" s="188"/>
      <c r="EW19" s="188"/>
      <c r="EX19" s="188"/>
      <c r="EY19" s="188"/>
      <c r="EZ19" s="188"/>
      <c r="FA19" s="188"/>
      <c r="FB19" s="88" t="s">
        <v>40</v>
      </c>
      <c r="FC19" s="89"/>
      <c r="FD19" s="89"/>
      <c r="FE19" s="89"/>
      <c r="FF19" s="89"/>
      <c r="FG19" s="89"/>
      <c r="FH19" s="89"/>
      <c r="FI19" s="89"/>
      <c r="FJ19" s="186"/>
    </row>
    <row r="20" spans="1:166" s="22" customFormat="1" thickBot="1">
      <c r="BQ20" s="91" t="s">
        <v>37</v>
      </c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233"/>
      <c r="CF20" s="211"/>
      <c r="CG20" s="211"/>
      <c r="CH20" s="211"/>
      <c r="CI20" s="211"/>
      <c r="CJ20" s="211"/>
      <c r="CK20" s="211"/>
      <c r="CL20" s="211"/>
      <c r="CM20" s="211"/>
      <c r="CN20" s="211"/>
      <c r="CO20" s="212"/>
      <c r="CP20" s="98" t="s">
        <v>40</v>
      </c>
      <c r="CQ20" s="87"/>
      <c r="CR20" s="87"/>
      <c r="CS20" s="87"/>
      <c r="CT20" s="87"/>
      <c r="CU20" s="87"/>
      <c r="CV20" s="87"/>
      <c r="CW20" s="99"/>
      <c r="CX20" s="100" t="s">
        <v>40</v>
      </c>
      <c r="CY20" s="100"/>
      <c r="CZ20" s="100"/>
      <c r="DA20" s="100"/>
      <c r="DB20" s="100"/>
      <c r="DC20" s="100"/>
      <c r="DD20" s="100"/>
      <c r="DE20" s="100"/>
      <c r="DF20" s="100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4" t="s">
        <v>40</v>
      </c>
      <c r="DS20" s="94"/>
      <c r="DT20" s="94"/>
      <c r="DU20" s="94"/>
      <c r="DV20" s="94"/>
      <c r="DW20" s="94"/>
      <c r="DX20" s="94"/>
      <c r="DY20" s="94"/>
      <c r="DZ20" s="100" t="s">
        <v>40</v>
      </c>
      <c r="EA20" s="100"/>
      <c r="EB20" s="100"/>
      <c r="EC20" s="100"/>
      <c r="ED20" s="100"/>
      <c r="EE20" s="100"/>
      <c r="EF20" s="100"/>
      <c r="EG20" s="100"/>
      <c r="EH20" s="100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4" t="s">
        <v>40</v>
      </c>
      <c r="EU20" s="94"/>
      <c r="EV20" s="94"/>
      <c r="EW20" s="94"/>
      <c r="EX20" s="94"/>
      <c r="EY20" s="94"/>
      <c r="EZ20" s="94"/>
      <c r="FA20" s="94"/>
      <c r="FB20" s="110" t="s">
        <v>40</v>
      </c>
      <c r="FC20" s="111"/>
      <c r="FD20" s="111"/>
      <c r="FE20" s="111"/>
      <c r="FF20" s="111"/>
      <c r="FG20" s="111"/>
      <c r="FH20" s="111"/>
      <c r="FI20" s="111"/>
      <c r="FJ20" s="112"/>
    </row>
    <row r="22" spans="1:166" s="6" customFormat="1" ht="11.25">
      <c r="A22" s="209" t="s">
        <v>59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09"/>
      <c r="BN22" s="209"/>
      <c r="BO22" s="209"/>
      <c r="BP22" s="209"/>
      <c r="BQ22" s="209"/>
      <c r="BR22" s="209"/>
      <c r="BS22" s="209"/>
      <c r="BT22" s="209"/>
      <c r="BU22" s="209"/>
      <c r="BV22" s="209"/>
      <c r="BW22" s="209"/>
      <c r="BX22" s="209"/>
      <c r="BY22" s="209"/>
      <c r="BZ22" s="209"/>
      <c r="CA22" s="209"/>
      <c r="CB22" s="209"/>
      <c r="CC22" s="209"/>
      <c r="CD22" s="209"/>
      <c r="CE22" s="209"/>
      <c r="CF22" s="209"/>
      <c r="CG22" s="209"/>
      <c r="CH22" s="209"/>
      <c r="CI22" s="209"/>
      <c r="CJ22" s="209"/>
      <c r="CK22" s="209"/>
      <c r="CL22" s="209"/>
      <c r="CM22" s="209"/>
      <c r="CN22" s="209"/>
      <c r="CO22" s="209"/>
      <c r="CP22" s="209"/>
      <c r="CQ22" s="209"/>
      <c r="CR22" s="209"/>
      <c r="CS22" s="209"/>
      <c r="CT22" s="209"/>
      <c r="CU22" s="209"/>
      <c r="CV22" s="209"/>
      <c r="CW22" s="209"/>
      <c r="CX22" s="209"/>
      <c r="CY22" s="209"/>
      <c r="CZ22" s="209"/>
      <c r="DA22" s="209"/>
      <c r="DB22" s="209"/>
      <c r="DC22" s="209"/>
      <c r="DD22" s="209"/>
      <c r="DE22" s="209"/>
      <c r="DF22" s="209"/>
      <c r="DG22" s="209"/>
      <c r="DH22" s="209"/>
      <c r="DI22" s="209"/>
      <c r="DJ22" s="209"/>
      <c r="DK22" s="209"/>
      <c r="DL22" s="209"/>
      <c r="DM22" s="209"/>
      <c r="DN22" s="209"/>
      <c r="DO22" s="209"/>
      <c r="DP22" s="209"/>
      <c r="DQ22" s="209"/>
      <c r="DR22" s="209"/>
      <c r="DS22" s="209"/>
      <c r="DT22" s="209"/>
      <c r="DU22" s="209"/>
      <c r="DV22" s="209"/>
      <c r="DW22" s="209"/>
      <c r="DX22" s="209"/>
      <c r="DY22" s="209"/>
      <c r="DZ22" s="209"/>
      <c r="EA22" s="209"/>
      <c r="EB22" s="209"/>
      <c r="EC22" s="209"/>
      <c r="ED22" s="209"/>
      <c r="EE22" s="209"/>
      <c r="EF22" s="209"/>
      <c r="EG22" s="209"/>
      <c r="EH22" s="209"/>
      <c r="EI22" s="209"/>
      <c r="EJ22" s="209"/>
      <c r="EK22" s="209"/>
      <c r="EL22" s="209"/>
      <c r="EM22" s="209"/>
      <c r="EN22" s="209"/>
      <c r="EO22" s="209"/>
      <c r="EP22" s="209"/>
      <c r="EQ22" s="209"/>
      <c r="ER22" s="209"/>
      <c r="ES22" s="209"/>
      <c r="ET22" s="209"/>
      <c r="EU22" s="209"/>
      <c r="EV22" s="209"/>
      <c r="EW22" s="209"/>
      <c r="EX22" s="209"/>
      <c r="EY22" s="209"/>
      <c r="EZ22" s="209"/>
      <c r="FA22" s="209"/>
      <c r="FB22" s="209"/>
      <c r="FC22" s="209"/>
      <c r="FD22" s="209"/>
      <c r="FE22" s="209"/>
      <c r="FF22" s="209"/>
      <c r="FG22" s="209"/>
      <c r="FH22" s="209"/>
      <c r="FI22" s="209"/>
      <c r="FJ22" s="209"/>
    </row>
    <row r="24" spans="1:166" s="21" customFormat="1" ht="20.100000000000001" customHeight="1">
      <c r="A24" s="131" t="s">
        <v>0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28" t="s">
        <v>55</v>
      </c>
      <c r="V24" s="122"/>
      <c r="W24" s="122"/>
      <c r="X24" s="122"/>
      <c r="Y24" s="122"/>
      <c r="Z24" s="122"/>
      <c r="AA24" s="122"/>
      <c r="AB24" s="122"/>
      <c r="AC24" s="123"/>
      <c r="AD24" s="122" t="s">
        <v>34</v>
      </c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3"/>
      <c r="BQ24" s="128" t="s">
        <v>36</v>
      </c>
      <c r="BR24" s="122"/>
      <c r="BS24" s="122"/>
      <c r="BT24" s="122"/>
      <c r="BU24" s="122"/>
      <c r="BV24" s="122"/>
      <c r="BW24" s="122"/>
      <c r="BX24" s="122"/>
      <c r="BY24" s="122"/>
      <c r="BZ24" s="122"/>
      <c r="CA24" s="122"/>
      <c r="CB24" s="122"/>
      <c r="CC24" s="122"/>
      <c r="CD24" s="123"/>
      <c r="CE24" s="107" t="s">
        <v>39</v>
      </c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108"/>
      <c r="CV24" s="108"/>
      <c r="CW24" s="108"/>
      <c r="CX24" s="108"/>
      <c r="CY24" s="108"/>
      <c r="CZ24" s="108"/>
      <c r="DA24" s="108"/>
      <c r="DB24" s="108"/>
      <c r="DC24" s="108"/>
      <c r="DD24" s="108"/>
      <c r="DE24" s="108"/>
      <c r="DF24" s="108"/>
      <c r="DG24" s="108"/>
      <c r="DH24" s="108"/>
      <c r="DI24" s="108"/>
      <c r="DJ24" s="108"/>
      <c r="DK24" s="108"/>
      <c r="DL24" s="108"/>
      <c r="DM24" s="108"/>
      <c r="DN24" s="108"/>
      <c r="DO24" s="108"/>
      <c r="DP24" s="108"/>
      <c r="DQ24" s="108"/>
      <c r="DR24" s="108"/>
      <c r="DS24" s="108"/>
      <c r="DT24" s="108"/>
      <c r="DU24" s="108"/>
      <c r="DV24" s="108"/>
      <c r="DW24" s="108"/>
      <c r="DX24" s="108"/>
      <c r="DY24" s="108"/>
      <c r="DZ24" s="108"/>
      <c r="EA24" s="108"/>
      <c r="EB24" s="108"/>
      <c r="EC24" s="108"/>
      <c r="ED24" s="108"/>
      <c r="EE24" s="108"/>
      <c r="EF24" s="108"/>
      <c r="EG24" s="108"/>
      <c r="EH24" s="108"/>
      <c r="EI24" s="108"/>
      <c r="EJ24" s="108"/>
      <c r="EK24" s="108"/>
      <c r="EL24" s="108"/>
      <c r="EM24" s="108"/>
      <c r="EN24" s="108"/>
      <c r="EO24" s="108"/>
      <c r="EP24" s="108"/>
      <c r="EQ24" s="108"/>
      <c r="ER24" s="108"/>
      <c r="ES24" s="108"/>
      <c r="ET24" s="108"/>
      <c r="EU24" s="108"/>
      <c r="EV24" s="108"/>
      <c r="EW24" s="108"/>
      <c r="EX24" s="108"/>
      <c r="EY24" s="108"/>
      <c r="EZ24" s="108"/>
      <c r="FA24" s="108"/>
      <c r="FB24" s="108"/>
      <c r="FC24" s="108"/>
      <c r="FD24" s="108"/>
      <c r="FE24" s="108"/>
      <c r="FF24" s="108"/>
      <c r="FG24" s="108"/>
      <c r="FH24" s="108"/>
      <c r="FI24" s="108"/>
      <c r="FJ24" s="108"/>
    </row>
    <row r="25" spans="1:166" s="21" customFormat="1" ht="20.100000000000001" customHeight="1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29"/>
      <c r="V25" s="124"/>
      <c r="W25" s="124"/>
      <c r="X25" s="124"/>
      <c r="Y25" s="124"/>
      <c r="Z25" s="124"/>
      <c r="AA25" s="124"/>
      <c r="AB25" s="124"/>
      <c r="AC25" s="125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  <c r="BM25" s="124"/>
      <c r="BN25" s="124"/>
      <c r="BO25" s="124"/>
      <c r="BP25" s="125"/>
      <c r="BQ25" s="129"/>
      <c r="BR25" s="124"/>
      <c r="BS25" s="124"/>
      <c r="BT25" s="124"/>
      <c r="BU25" s="124"/>
      <c r="BV25" s="124"/>
      <c r="BW25" s="124"/>
      <c r="BX25" s="124"/>
      <c r="BY25" s="124"/>
      <c r="BZ25" s="124"/>
      <c r="CA25" s="124"/>
      <c r="CB25" s="124"/>
      <c r="CC25" s="124"/>
      <c r="CD25" s="125"/>
      <c r="CE25" s="170" t="s">
        <v>47</v>
      </c>
      <c r="CF25" s="171"/>
      <c r="CG25" s="171"/>
      <c r="CH25" s="171"/>
      <c r="CI25" s="171"/>
      <c r="CJ25" s="171"/>
      <c r="CK25" s="171"/>
      <c r="CL25" s="171"/>
      <c r="CM25" s="171"/>
      <c r="CN25" s="171"/>
      <c r="CO25" s="171"/>
      <c r="CP25" s="171"/>
      <c r="CQ25" s="171"/>
      <c r="CR25" s="179" t="s">
        <v>136</v>
      </c>
      <c r="CS25" s="179"/>
      <c r="CT25" s="179"/>
      <c r="CU25" s="137" t="s">
        <v>27</v>
      </c>
      <c r="CV25" s="137"/>
      <c r="CW25" s="137"/>
      <c r="CX25" s="137"/>
      <c r="CY25" s="137"/>
      <c r="CZ25" s="137"/>
      <c r="DA25" s="137"/>
      <c r="DB25" s="137"/>
      <c r="DC25" s="137"/>
      <c r="DD25" s="137"/>
      <c r="DE25" s="137"/>
      <c r="DF25" s="138"/>
      <c r="DG25" s="170" t="s">
        <v>47</v>
      </c>
      <c r="DH25" s="171"/>
      <c r="DI25" s="171"/>
      <c r="DJ25" s="171"/>
      <c r="DK25" s="171"/>
      <c r="DL25" s="171"/>
      <c r="DM25" s="171"/>
      <c r="DN25" s="171"/>
      <c r="DO25" s="171"/>
      <c r="DP25" s="171"/>
      <c r="DQ25" s="171"/>
      <c r="DR25" s="171"/>
      <c r="DS25" s="171"/>
      <c r="DT25" s="179" t="s">
        <v>236</v>
      </c>
      <c r="DU25" s="179"/>
      <c r="DV25" s="179"/>
      <c r="DW25" s="137" t="s">
        <v>27</v>
      </c>
      <c r="DX25" s="137"/>
      <c r="DY25" s="137"/>
      <c r="DZ25" s="137"/>
      <c r="EA25" s="137"/>
      <c r="EB25" s="137"/>
      <c r="EC25" s="137"/>
      <c r="ED25" s="137"/>
      <c r="EE25" s="137"/>
      <c r="EF25" s="137"/>
      <c r="EG25" s="137"/>
      <c r="EH25" s="138"/>
      <c r="EI25" s="170" t="s">
        <v>47</v>
      </c>
      <c r="EJ25" s="171"/>
      <c r="EK25" s="171"/>
      <c r="EL25" s="171"/>
      <c r="EM25" s="171"/>
      <c r="EN25" s="171"/>
      <c r="EO25" s="171"/>
      <c r="EP25" s="171"/>
      <c r="EQ25" s="171"/>
      <c r="ER25" s="171"/>
      <c r="ES25" s="171"/>
      <c r="ET25" s="171"/>
      <c r="EU25" s="171"/>
      <c r="EV25" s="179" t="s">
        <v>283</v>
      </c>
      <c r="EW25" s="179"/>
      <c r="EX25" s="179"/>
      <c r="EY25" s="137" t="s">
        <v>27</v>
      </c>
      <c r="EZ25" s="137"/>
      <c r="FA25" s="137"/>
      <c r="FB25" s="137"/>
      <c r="FC25" s="137"/>
      <c r="FD25" s="137"/>
      <c r="FE25" s="137"/>
      <c r="FF25" s="137"/>
      <c r="FG25" s="137"/>
      <c r="FH25" s="137"/>
      <c r="FI25" s="137"/>
      <c r="FJ25" s="137"/>
    </row>
    <row r="26" spans="1:166" s="21" customFormat="1" ht="20.100000000000001" customHeight="1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29"/>
      <c r="V26" s="124"/>
      <c r="W26" s="124"/>
      <c r="X26" s="124"/>
      <c r="Y26" s="124"/>
      <c r="Z26" s="124"/>
      <c r="AA26" s="124"/>
      <c r="AB26" s="124"/>
      <c r="AC26" s="125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  <c r="BM26" s="126"/>
      <c r="BN26" s="126"/>
      <c r="BO26" s="126"/>
      <c r="BP26" s="127"/>
      <c r="BQ26" s="129"/>
      <c r="BR26" s="124"/>
      <c r="BS26" s="124"/>
      <c r="BT26" s="124"/>
      <c r="BU26" s="124"/>
      <c r="BV26" s="124"/>
      <c r="BW26" s="124"/>
      <c r="BX26" s="124"/>
      <c r="BY26" s="124"/>
      <c r="BZ26" s="124"/>
      <c r="CA26" s="124"/>
      <c r="CB26" s="124"/>
      <c r="CC26" s="124"/>
      <c r="CD26" s="125"/>
      <c r="CE26" s="142" t="s">
        <v>44</v>
      </c>
      <c r="CF26" s="143"/>
      <c r="CG26" s="143"/>
      <c r="CH26" s="143"/>
      <c r="CI26" s="143"/>
      <c r="CJ26" s="143"/>
      <c r="CK26" s="143"/>
      <c r="CL26" s="143"/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3"/>
      <c r="CX26" s="143"/>
      <c r="CY26" s="143"/>
      <c r="CZ26" s="143"/>
      <c r="DA26" s="143"/>
      <c r="DB26" s="143"/>
      <c r="DC26" s="143"/>
      <c r="DD26" s="143"/>
      <c r="DE26" s="143"/>
      <c r="DF26" s="180"/>
      <c r="DG26" s="142" t="s">
        <v>45</v>
      </c>
      <c r="DH26" s="143"/>
      <c r="DI26" s="143"/>
      <c r="DJ26" s="143"/>
      <c r="DK26" s="143"/>
      <c r="DL26" s="143"/>
      <c r="DM26" s="143"/>
      <c r="DN26" s="143"/>
      <c r="DO26" s="143"/>
      <c r="DP26" s="143"/>
      <c r="DQ26" s="143"/>
      <c r="DR26" s="143"/>
      <c r="DS26" s="143"/>
      <c r="DT26" s="143"/>
      <c r="DU26" s="143"/>
      <c r="DV26" s="143"/>
      <c r="DW26" s="143"/>
      <c r="DX26" s="143"/>
      <c r="DY26" s="143"/>
      <c r="DZ26" s="143"/>
      <c r="EA26" s="143"/>
      <c r="EB26" s="143"/>
      <c r="EC26" s="143"/>
      <c r="ED26" s="143"/>
      <c r="EE26" s="143"/>
      <c r="EF26" s="143"/>
      <c r="EG26" s="143"/>
      <c r="EH26" s="180"/>
      <c r="EI26" s="142" t="s">
        <v>46</v>
      </c>
      <c r="EJ26" s="143"/>
      <c r="EK26" s="143"/>
      <c r="EL26" s="143"/>
      <c r="EM26" s="143"/>
      <c r="EN26" s="143"/>
      <c r="EO26" s="143"/>
      <c r="EP26" s="143"/>
      <c r="EQ26" s="143"/>
      <c r="ER26" s="143"/>
      <c r="ES26" s="143"/>
      <c r="ET26" s="143"/>
      <c r="EU26" s="143"/>
      <c r="EV26" s="143"/>
      <c r="EW26" s="143"/>
      <c r="EX26" s="143"/>
      <c r="EY26" s="143"/>
      <c r="EZ26" s="143"/>
      <c r="FA26" s="143"/>
      <c r="FB26" s="143"/>
      <c r="FC26" s="143"/>
      <c r="FD26" s="143"/>
      <c r="FE26" s="143"/>
      <c r="FF26" s="143"/>
      <c r="FG26" s="143"/>
      <c r="FH26" s="143"/>
      <c r="FI26" s="143"/>
      <c r="FJ26" s="143"/>
    </row>
    <row r="27" spans="1:166" s="21" customFormat="1" ht="37.5" customHeight="1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0"/>
      <c r="V27" s="126"/>
      <c r="W27" s="126"/>
      <c r="X27" s="126"/>
      <c r="Y27" s="126"/>
      <c r="Z27" s="126"/>
      <c r="AA27" s="126"/>
      <c r="AB27" s="126"/>
      <c r="AC27" s="127"/>
      <c r="AD27" s="131" t="s">
        <v>28</v>
      </c>
      <c r="AE27" s="131"/>
      <c r="AF27" s="131"/>
      <c r="AG27" s="131"/>
      <c r="AH27" s="131"/>
      <c r="AI27" s="131"/>
      <c r="AJ27" s="131"/>
      <c r="AK27" s="131"/>
      <c r="AL27" s="136"/>
      <c r="AM27" s="135" t="s">
        <v>29</v>
      </c>
      <c r="AN27" s="131"/>
      <c r="AO27" s="131"/>
      <c r="AP27" s="131"/>
      <c r="AQ27" s="131"/>
      <c r="AR27" s="131"/>
      <c r="AS27" s="131"/>
      <c r="AT27" s="131"/>
      <c r="AU27" s="136"/>
      <c r="AV27" s="135" t="s">
        <v>73</v>
      </c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6"/>
      <c r="BH27" s="135" t="s">
        <v>35</v>
      </c>
      <c r="BI27" s="131"/>
      <c r="BJ27" s="131"/>
      <c r="BK27" s="131"/>
      <c r="BL27" s="131"/>
      <c r="BM27" s="131"/>
      <c r="BN27" s="131"/>
      <c r="BO27" s="131"/>
      <c r="BP27" s="136"/>
      <c r="BQ27" s="130"/>
      <c r="BR27" s="126"/>
      <c r="BS27" s="126"/>
      <c r="BT27" s="126"/>
      <c r="BU27" s="126"/>
      <c r="BV27" s="126"/>
      <c r="BW27" s="126"/>
      <c r="BX27" s="126"/>
      <c r="BY27" s="126"/>
      <c r="BZ27" s="126"/>
      <c r="CA27" s="126"/>
      <c r="CB27" s="126"/>
      <c r="CC27" s="126"/>
      <c r="CD27" s="127"/>
      <c r="CE27" s="135" t="s">
        <v>41</v>
      </c>
      <c r="CF27" s="131"/>
      <c r="CG27" s="131"/>
      <c r="CH27" s="131"/>
      <c r="CI27" s="131"/>
      <c r="CJ27" s="131"/>
      <c r="CK27" s="131"/>
      <c r="CL27" s="131"/>
      <c r="CM27" s="131"/>
      <c r="CN27" s="131"/>
      <c r="CO27" s="136"/>
      <c r="CP27" s="135" t="s">
        <v>1</v>
      </c>
      <c r="CQ27" s="131"/>
      <c r="CR27" s="131"/>
      <c r="CS27" s="131"/>
      <c r="CT27" s="131"/>
      <c r="CU27" s="131"/>
      <c r="CV27" s="131"/>
      <c r="CW27" s="136"/>
      <c r="CX27" s="131" t="s">
        <v>72</v>
      </c>
      <c r="CY27" s="131"/>
      <c r="CZ27" s="131"/>
      <c r="DA27" s="131"/>
      <c r="DB27" s="131"/>
      <c r="DC27" s="131"/>
      <c r="DD27" s="131"/>
      <c r="DE27" s="131"/>
      <c r="DF27" s="131"/>
      <c r="DG27" s="135" t="s">
        <v>41</v>
      </c>
      <c r="DH27" s="131"/>
      <c r="DI27" s="131"/>
      <c r="DJ27" s="131"/>
      <c r="DK27" s="131"/>
      <c r="DL27" s="131"/>
      <c r="DM27" s="131"/>
      <c r="DN27" s="131"/>
      <c r="DO27" s="131"/>
      <c r="DP27" s="131"/>
      <c r="DQ27" s="136"/>
      <c r="DR27" s="135" t="s">
        <v>1</v>
      </c>
      <c r="DS27" s="131"/>
      <c r="DT27" s="131"/>
      <c r="DU27" s="131"/>
      <c r="DV27" s="131"/>
      <c r="DW27" s="131"/>
      <c r="DX27" s="131"/>
      <c r="DY27" s="136"/>
      <c r="DZ27" s="131" t="s">
        <v>72</v>
      </c>
      <c r="EA27" s="131"/>
      <c r="EB27" s="131"/>
      <c r="EC27" s="131"/>
      <c r="ED27" s="131"/>
      <c r="EE27" s="131"/>
      <c r="EF27" s="131"/>
      <c r="EG27" s="131"/>
      <c r="EH27" s="131"/>
      <c r="EI27" s="135" t="s">
        <v>41</v>
      </c>
      <c r="EJ27" s="131"/>
      <c r="EK27" s="131"/>
      <c r="EL27" s="131"/>
      <c r="EM27" s="131"/>
      <c r="EN27" s="131"/>
      <c r="EO27" s="131"/>
      <c r="EP27" s="131"/>
      <c r="EQ27" s="131"/>
      <c r="ER27" s="131"/>
      <c r="ES27" s="136"/>
      <c r="ET27" s="135" t="s">
        <v>1</v>
      </c>
      <c r="EU27" s="131"/>
      <c r="EV27" s="131"/>
      <c r="EW27" s="131"/>
      <c r="EX27" s="131"/>
      <c r="EY27" s="131"/>
      <c r="EZ27" s="131"/>
      <c r="FA27" s="136"/>
      <c r="FB27" s="131" t="s">
        <v>72</v>
      </c>
      <c r="FC27" s="131"/>
      <c r="FD27" s="131"/>
      <c r="FE27" s="131"/>
      <c r="FF27" s="131"/>
      <c r="FG27" s="131"/>
      <c r="FH27" s="131"/>
      <c r="FI27" s="131"/>
      <c r="FJ27" s="131"/>
    </row>
    <row r="28" spans="1:166" s="21" customFormat="1" thickBot="1">
      <c r="A28" s="207">
        <v>1</v>
      </c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8"/>
      <c r="U28" s="98">
        <v>2</v>
      </c>
      <c r="V28" s="87"/>
      <c r="W28" s="87"/>
      <c r="X28" s="87"/>
      <c r="Y28" s="87"/>
      <c r="Z28" s="87"/>
      <c r="AA28" s="87"/>
      <c r="AB28" s="87"/>
      <c r="AC28" s="99"/>
      <c r="AD28" s="87">
        <v>3</v>
      </c>
      <c r="AE28" s="87"/>
      <c r="AF28" s="87"/>
      <c r="AG28" s="87"/>
      <c r="AH28" s="87"/>
      <c r="AI28" s="87"/>
      <c r="AJ28" s="87"/>
      <c r="AK28" s="87"/>
      <c r="AL28" s="99"/>
      <c r="AM28" s="98">
        <v>4</v>
      </c>
      <c r="AN28" s="87"/>
      <c r="AO28" s="87"/>
      <c r="AP28" s="87"/>
      <c r="AQ28" s="87"/>
      <c r="AR28" s="87"/>
      <c r="AS28" s="87"/>
      <c r="AT28" s="87"/>
      <c r="AU28" s="99"/>
      <c r="AV28" s="98">
        <v>5</v>
      </c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99"/>
      <c r="BH28" s="98">
        <v>6</v>
      </c>
      <c r="BI28" s="87"/>
      <c r="BJ28" s="87"/>
      <c r="BK28" s="87"/>
      <c r="BL28" s="87"/>
      <c r="BM28" s="87"/>
      <c r="BN28" s="87"/>
      <c r="BO28" s="87"/>
      <c r="BP28" s="99"/>
      <c r="BQ28" s="132">
        <v>7</v>
      </c>
      <c r="BR28" s="133"/>
      <c r="BS28" s="133"/>
      <c r="BT28" s="133"/>
      <c r="BU28" s="133"/>
      <c r="BV28" s="133"/>
      <c r="BW28" s="133"/>
      <c r="BX28" s="133"/>
      <c r="BY28" s="133"/>
      <c r="BZ28" s="133"/>
      <c r="CA28" s="133"/>
      <c r="CB28" s="133"/>
      <c r="CC28" s="133"/>
      <c r="CD28" s="134"/>
      <c r="CE28" s="132">
        <v>8</v>
      </c>
      <c r="CF28" s="133"/>
      <c r="CG28" s="133"/>
      <c r="CH28" s="133"/>
      <c r="CI28" s="133"/>
      <c r="CJ28" s="133"/>
      <c r="CK28" s="133"/>
      <c r="CL28" s="133"/>
      <c r="CM28" s="133"/>
      <c r="CN28" s="133"/>
      <c r="CO28" s="134"/>
      <c r="CP28" s="98">
        <v>9</v>
      </c>
      <c r="CQ28" s="87"/>
      <c r="CR28" s="87"/>
      <c r="CS28" s="87"/>
      <c r="CT28" s="87"/>
      <c r="CU28" s="87"/>
      <c r="CV28" s="87"/>
      <c r="CW28" s="99"/>
      <c r="CX28" s="87">
        <v>10</v>
      </c>
      <c r="CY28" s="87"/>
      <c r="CZ28" s="87"/>
      <c r="DA28" s="87"/>
      <c r="DB28" s="87"/>
      <c r="DC28" s="87"/>
      <c r="DD28" s="87"/>
      <c r="DE28" s="87"/>
      <c r="DF28" s="87"/>
      <c r="DG28" s="132">
        <v>11</v>
      </c>
      <c r="DH28" s="133"/>
      <c r="DI28" s="133"/>
      <c r="DJ28" s="133"/>
      <c r="DK28" s="133"/>
      <c r="DL28" s="133"/>
      <c r="DM28" s="133"/>
      <c r="DN28" s="133"/>
      <c r="DO28" s="133"/>
      <c r="DP28" s="133"/>
      <c r="DQ28" s="134"/>
      <c r="DR28" s="98">
        <v>12</v>
      </c>
      <c r="DS28" s="87"/>
      <c r="DT28" s="87"/>
      <c r="DU28" s="87"/>
      <c r="DV28" s="87"/>
      <c r="DW28" s="87"/>
      <c r="DX28" s="87"/>
      <c r="DY28" s="99"/>
      <c r="DZ28" s="87">
        <v>13</v>
      </c>
      <c r="EA28" s="87"/>
      <c r="EB28" s="87"/>
      <c r="EC28" s="87"/>
      <c r="ED28" s="87"/>
      <c r="EE28" s="87"/>
      <c r="EF28" s="87"/>
      <c r="EG28" s="87"/>
      <c r="EH28" s="87"/>
      <c r="EI28" s="132">
        <v>14</v>
      </c>
      <c r="EJ28" s="133"/>
      <c r="EK28" s="133"/>
      <c r="EL28" s="133"/>
      <c r="EM28" s="133"/>
      <c r="EN28" s="133"/>
      <c r="EO28" s="133"/>
      <c r="EP28" s="133"/>
      <c r="EQ28" s="133"/>
      <c r="ER28" s="133"/>
      <c r="ES28" s="134"/>
      <c r="ET28" s="98">
        <v>15</v>
      </c>
      <c r="EU28" s="87"/>
      <c r="EV28" s="87"/>
      <c r="EW28" s="87"/>
      <c r="EX28" s="87"/>
      <c r="EY28" s="87"/>
      <c r="EZ28" s="87"/>
      <c r="FA28" s="99"/>
      <c r="FB28" s="87">
        <v>16</v>
      </c>
      <c r="FC28" s="87"/>
      <c r="FD28" s="87"/>
      <c r="FE28" s="87"/>
      <c r="FF28" s="87"/>
      <c r="FG28" s="87"/>
      <c r="FH28" s="87"/>
      <c r="FI28" s="87"/>
      <c r="FJ28" s="87"/>
    </row>
    <row r="29" spans="1:166" s="22" customFormat="1" ht="12.75" customHeight="1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94"/>
      <c r="U29" s="172"/>
      <c r="V29" s="77"/>
      <c r="W29" s="77"/>
      <c r="X29" s="77"/>
      <c r="Y29" s="77"/>
      <c r="Z29" s="77"/>
      <c r="AA29" s="77"/>
      <c r="AB29" s="77"/>
      <c r="AC29" s="77"/>
      <c r="AD29" s="83"/>
      <c r="AE29" s="77"/>
      <c r="AF29" s="77"/>
      <c r="AG29" s="77"/>
      <c r="AH29" s="77"/>
      <c r="AI29" s="77"/>
      <c r="AJ29" s="77"/>
      <c r="AK29" s="77"/>
      <c r="AL29" s="78"/>
      <c r="AM29" s="83"/>
      <c r="AN29" s="77"/>
      <c r="AO29" s="77"/>
      <c r="AP29" s="77"/>
      <c r="AQ29" s="77"/>
      <c r="AR29" s="77"/>
      <c r="AS29" s="77"/>
      <c r="AT29" s="77"/>
      <c r="AU29" s="78"/>
      <c r="AV29" s="83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8"/>
      <c r="BH29" s="83"/>
      <c r="BI29" s="77"/>
      <c r="BJ29" s="77"/>
      <c r="BK29" s="77"/>
      <c r="BL29" s="77"/>
      <c r="BM29" s="77"/>
      <c r="BN29" s="77"/>
      <c r="BO29" s="77"/>
      <c r="BP29" s="78"/>
      <c r="BQ29" s="83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8"/>
      <c r="CE29" s="74"/>
      <c r="CF29" s="75"/>
      <c r="CG29" s="75"/>
      <c r="CH29" s="75"/>
      <c r="CI29" s="75"/>
      <c r="CJ29" s="75"/>
      <c r="CK29" s="75"/>
      <c r="CL29" s="75"/>
      <c r="CM29" s="75"/>
      <c r="CN29" s="75"/>
      <c r="CO29" s="76"/>
      <c r="CP29" s="74"/>
      <c r="CQ29" s="75"/>
      <c r="CR29" s="75"/>
      <c r="CS29" s="75"/>
      <c r="CT29" s="75"/>
      <c r="CU29" s="75"/>
      <c r="CV29" s="75"/>
      <c r="CW29" s="76"/>
      <c r="CX29" s="77"/>
      <c r="CY29" s="77"/>
      <c r="CZ29" s="77"/>
      <c r="DA29" s="77"/>
      <c r="DB29" s="77"/>
      <c r="DC29" s="77"/>
      <c r="DD29" s="77"/>
      <c r="DE29" s="77"/>
      <c r="DF29" s="78"/>
      <c r="DG29" s="74"/>
      <c r="DH29" s="75"/>
      <c r="DI29" s="75"/>
      <c r="DJ29" s="75"/>
      <c r="DK29" s="75"/>
      <c r="DL29" s="75"/>
      <c r="DM29" s="75"/>
      <c r="DN29" s="75"/>
      <c r="DO29" s="75"/>
      <c r="DP29" s="75"/>
      <c r="DQ29" s="76"/>
      <c r="DR29" s="74"/>
      <c r="DS29" s="75"/>
      <c r="DT29" s="75"/>
      <c r="DU29" s="75"/>
      <c r="DV29" s="75"/>
      <c r="DW29" s="75"/>
      <c r="DX29" s="75"/>
      <c r="DY29" s="76"/>
      <c r="DZ29" s="77"/>
      <c r="EA29" s="77"/>
      <c r="EB29" s="77"/>
      <c r="EC29" s="77"/>
      <c r="ED29" s="77"/>
      <c r="EE29" s="77"/>
      <c r="EF29" s="77"/>
      <c r="EG29" s="77"/>
      <c r="EH29" s="78"/>
      <c r="EI29" s="74"/>
      <c r="EJ29" s="75"/>
      <c r="EK29" s="75"/>
      <c r="EL29" s="75"/>
      <c r="EM29" s="75"/>
      <c r="EN29" s="75"/>
      <c r="EO29" s="75"/>
      <c r="EP29" s="75"/>
      <c r="EQ29" s="75"/>
      <c r="ER29" s="75"/>
      <c r="ES29" s="76"/>
      <c r="ET29" s="74"/>
      <c r="EU29" s="75"/>
      <c r="EV29" s="75"/>
      <c r="EW29" s="75"/>
      <c r="EX29" s="75"/>
      <c r="EY29" s="75"/>
      <c r="EZ29" s="75"/>
      <c r="FA29" s="76"/>
      <c r="FB29" s="83"/>
      <c r="FC29" s="77"/>
      <c r="FD29" s="77"/>
      <c r="FE29" s="77"/>
      <c r="FF29" s="77"/>
      <c r="FG29" s="77"/>
      <c r="FH29" s="77"/>
      <c r="FI29" s="77"/>
      <c r="FJ29" s="200"/>
    </row>
    <row r="30" spans="1:166" s="22" customFormat="1" ht="12.75" customHeight="1" thickBot="1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4"/>
      <c r="U30" s="120"/>
      <c r="V30" s="111"/>
      <c r="W30" s="111"/>
      <c r="X30" s="111"/>
      <c r="Y30" s="111"/>
      <c r="Z30" s="111"/>
      <c r="AA30" s="111"/>
      <c r="AB30" s="111"/>
      <c r="AC30" s="111"/>
      <c r="AD30" s="88"/>
      <c r="AE30" s="89"/>
      <c r="AF30" s="89"/>
      <c r="AG30" s="89"/>
      <c r="AH30" s="89"/>
      <c r="AI30" s="89"/>
      <c r="AJ30" s="89"/>
      <c r="AK30" s="89"/>
      <c r="AL30" s="90"/>
      <c r="AM30" s="88"/>
      <c r="AN30" s="89"/>
      <c r="AO30" s="89"/>
      <c r="AP30" s="89"/>
      <c r="AQ30" s="89"/>
      <c r="AR30" s="89"/>
      <c r="AS30" s="89"/>
      <c r="AT30" s="89"/>
      <c r="AU30" s="90"/>
      <c r="AV30" s="88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90"/>
      <c r="BH30" s="88"/>
      <c r="BI30" s="89"/>
      <c r="BJ30" s="89"/>
      <c r="BK30" s="89"/>
      <c r="BL30" s="89"/>
      <c r="BM30" s="89"/>
      <c r="BN30" s="89"/>
      <c r="BO30" s="89"/>
      <c r="BP30" s="90"/>
      <c r="BQ30" s="88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90"/>
      <c r="CE30" s="107"/>
      <c r="CF30" s="108"/>
      <c r="CG30" s="108"/>
      <c r="CH30" s="108"/>
      <c r="CI30" s="108"/>
      <c r="CJ30" s="108"/>
      <c r="CK30" s="108"/>
      <c r="CL30" s="108"/>
      <c r="CM30" s="108"/>
      <c r="CN30" s="108"/>
      <c r="CO30" s="109"/>
      <c r="CP30" s="107"/>
      <c r="CQ30" s="108"/>
      <c r="CR30" s="108"/>
      <c r="CS30" s="108"/>
      <c r="CT30" s="108"/>
      <c r="CU30" s="108"/>
      <c r="CV30" s="108"/>
      <c r="CW30" s="109"/>
      <c r="CX30" s="89"/>
      <c r="CY30" s="89"/>
      <c r="CZ30" s="89"/>
      <c r="DA30" s="89"/>
      <c r="DB30" s="89"/>
      <c r="DC30" s="89"/>
      <c r="DD30" s="89"/>
      <c r="DE30" s="89"/>
      <c r="DF30" s="90"/>
      <c r="DG30" s="107"/>
      <c r="DH30" s="108"/>
      <c r="DI30" s="108"/>
      <c r="DJ30" s="108"/>
      <c r="DK30" s="108"/>
      <c r="DL30" s="108"/>
      <c r="DM30" s="108"/>
      <c r="DN30" s="108"/>
      <c r="DO30" s="108"/>
      <c r="DP30" s="108"/>
      <c r="DQ30" s="109"/>
      <c r="DR30" s="107"/>
      <c r="DS30" s="108"/>
      <c r="DT30" s="108"/>
      <c r="DU30" s="108"/>
      <c r="DV30" s="108"/>
      <c r="DW30" s="108"/>
      <c r="DX30" s="108"/>
      <c r="DY30" s="109"/>
      <c r="DZ30" s="89"/>
      <c r="EA30" s="89"/>
      <c r="EB30" s="89"/>
      <c r="EC30" s="89"/>
      <c r="ED30" s="89"/>
      <c r="EE30" s="89"/>
      <c r="EF30" s="89"/>
      <c r="EG30" s="89"/>
      <c r="EH30" s="90"/>
      <c r="EI30" s="107"/>
      <c r="EJ30" s="108"/>
      <c r="EK30" s="108"/>
      <c r="EL30" s="108"/>
      <c r="EM30" s="108"/>
      <c r="EN30" s="108"/>
      <c r="EO30" s="108"/>
      <c r="EP30" s="108"/>
      <c r="EQ30" s="108"/>
      <c r="ER30" s="108"/>
      <c r="ES30" s="109"/>
      <c r="ET30" s="107"/>
      <c r="EU30" s="108"/>
      <c r="EV30" s="108"/>
      <c r="EW30" s="108"/>
      <c r="EX30" s="108"/>
      <c r="EY30" s="108"/>
      <c r="EZ30" s="108"/>
      <c r="FA30" s="109"/>
      <c r="FB30" s="88"/>
      <c r="FC30" s="89"/>
      <c r="FD30" s="89"/>
      <c r="FE30" s="89"/>
      <c r="FF30" s="89"/>
      <c r="FG30" s="89"/>
      <c r="FH30" s="89"/>
      <c r="FI30" s="89"/>
      <c r="FJ30" s="186"/>
    </row>
    <row r="31" spans="1:166" s="22" customFormat="1" ht="13.5" customHeight="1" thickBot="1">
      <c r="A31" s="189" t="s">
        <v>38</v>
      </c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90"/>
      <c r="AE31" s="191"/>
      <c r="AF31" s="191"/>
      <c r="AG31" s="191"/>
      <c r="AH31" s="191"/>
      <c r="AI31" s="191"/>
      <c r="AJ31" s="191"/>
      <c r="AK31" s="191"/>
      <c r="AL31" s="192"/>
      <c r="AM31" s="195"/>
      <c r="AN31" s="191"/>
      <c r="AO31" s="191"/>
      <c r="AP31" s="191"/>
      <c r="AQ31" s="191"/>
      <c r="AR31" s="191"/>
      <c r="AS31" s="191"/>
      <c r="AT31" s="191"/>
      <c r="AU31" s="192"/>
      <c r="AV31" s="195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2"/>
      <c r="BH31" s="195"/>
      <c r="BI31" s="191"/>
      <c r="BJ31" s="191"/>
      <c r="BK31" s="191"/>
      <c r="BL31" s="191"/>
      <c r="BM31" s="191"/>
      <c r="BN31" s="191"/>
      <c r="BO31" s="191"/>
      <c r="BP31" s="192"/>
      <c r="BQ31" s="191"/>
      <c r="BR31" s="191"/>
      <c r="BS31" s="191"/>
      <c r="BT31" s="191"/>
      <c r="BU31" s="191"/>
      <c r="BV31" s="191"/>
      <c r="BW31" s="191"/>
      <c r="BX31" s="191"/>
      <c r="BY31" s="191"/>
      <c r="BZ31" s="191"/>
      <c r="CA31" s="191"/>
      <c r="CB31" s="191"/>
      <c r="CC31" s="191"/>
      <c r="CD31" s="191"/>
      <c r="CE31" s="196"/>
      <c r="CF31" s="197"/>
      <c r="CG31" s="197"/>
      <c r="CH31" s="197"/>
      <c r="CI31" s="197"/>
      <c r="CJ31" s="197"/>
      <c r="CK31" s="197"/>
      <c r="CL31" s="197"/>
      <c r="CM31" s="197"/>
      <c r="CN31" s="197"/>
      <c r="CO31" s="198"/>
      <c r="CP31" s="107" t="s">
        <v>40</v>
      </c>
      <c r="CQ31" s="108"/>
      <c r="CR31" s="108"/>
      <c r="CS31" s="108"/>
      <c r="CT31" s="108"/>
      <c r="CU31" s="108"/>
      <c r="CV31" s="108"/>
      <c r="CW31" s="109"/>
      <c r="CX31" s="199" t="s">
        <v>40</v>
      </c>
      <c r="CY31" s="199"/>
      <c r="CZ31" s="199"/>
      <c r="DA31" s="199"/>
      <c r="DB31" s="199"/>
      <c r="DC31" s="199"/>
      <c r="DD31" s="199"/>
      <c r="DE31" s="199"/>
      <c r="DF31" s="199"/>
      <c r="DG31" s="188"/>
      <c r="DH31" s="188"/>
      <c r="DI31" s="188"/>
      <c r="DJ31" s="188"/>
      <c r="DK31" s="188"/>
      <c r="DL31" s="188"/>
      <c r="DM31" s="188"/>
      <c r="DN31" s="188"/>
      <c r="DO31" s="188"/>
      <c r="DP31" s="188"/>
      <c r="DQ31" s="188"/>
      <c r="DR31" s="188" t="s">
        <v>40</v>
      </c>
      <c r="DS31" s="188"/>
      <c r="DT31" s="188"/>
      <c r="DU31" s="188"/>
      <c r="DV31" s="188"/>
      <c r="DW31" s="188"/>
      <c r="DX31" s="188"/>
      <c r="DY31" s="188"/>
      <c r="DZ31" s="199" t="s">
        <v>40</v>
      </c>
      <c r="EA31" s="199"/>
      <c r="EB31" s="199"/>
      <c r="EC31" s="199"/>
      <c r="ED31" s="199"/>
      <c r="EE31" s="199"/>
      <c r="EF31" s="199"/>
      <c r="EG31" s="199"/>
      <c r="EH31" s="199"/>
      <c r="EI31" s="188"/>
      <c r="EJ31" s="188"/>
      <c r="EK31" s="188"/>
      <c r="EL31" s="188"/>
      <c r="EM31" s="188"/>
      <c r="EN31" s="188"/>
      <c r="EO31" s="188"/>
      <c r="EP31" s="188"/>
      <c r="EQ31" s="188"/>
      <c r="ER31" s="188"/>
      <c r="ES31" s="188"/>
      <c r="ET31" s="188" t="s">
        <v>40</v>
      </c>
      <c r="EU31" s="188"/>
      <c r="EV31" s="188"/>
      <c r="EW31" s="188"/>
      <c r="EX31" s="188"/>
      <c r="EY31" s="188"/>
      <c r="EZ31" s="188"/>
      <c r="FA31" s="188"/>
      <c r="FB31" s="88" t="s">
        <v>40</v>
      </c>
      <c r="FC31" s="89"/>
      <c r="FD31" s="89"/>
      <c r="FE31" s="89"/>
      <c r="FF31" s="89"/>
      <c r="FG31" s="89"/>
      <c r="FH31" s="89"/>
      <c r="FI31" s="89"/>
      <c r="FJ31" s="186"/>
    </row>
    <row r="32" spans="1:166" s="22" customFormat="1" thickBot="1">
      <c r="BQ32" s="91" t="s">
        <v>37</v>
      </c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185"/>
      <c r="CF32" s="87"/>
      <c r="CG32" s="87"/>
      <c r="CH32" s="87"/>
      <c r="CI32" s="87"/>
      <c r="CJ32" s="87"/>
      <c r="CK32" s="87"/>
      <c r="CL32" s="87"/>
      <c r="CM32" s="87"/>
      <c r="CN32" s="87"/>
      <c r="CO32" s="99"/>
      <c r="CP32" s="98" t="s">
        <v>40</v>
      </c>
      <c r="CQ32" s="87"/>
      <c r="CR32" s="87"/>
      <c r="CS32" s="87"/>
      <c r="CT32" s="87"/>
      <c r="CU32" s="87"/>
      <c r="CV32" s="87"/>
      <c r="CW32" s="99"/>
      <c r="CX32" s="100" t="s">
        <v>40</v>
      </c>
      <c r="CY32" s="100"/>
      <c r="CZ32" s="100"/>
      <c r="DA32" s="100"/>
      <c r="DB32" s="100"/>
      <c r="DC32" s="100"/>
      <c r="DD32" s="100"/>
      <c r="DE32" s="100"/>
      <c r="DF32" s="100"/>
      <c r="DG32" s="94"/>
      <c r="DH32" s="94"/>
      <c r="DI32" s="94"/>
      <c r="DJ32" s="94"/>
      <c r="DK32" s="94"/>
      <c r="DL32" s="94"/>
      <c r="DM32" s="94"/>
      <c r="DN32" s="94"/>
      <c r="DO32" s="94"/>
      <c r="DP32" s="94"/>
      <c r="DQ32" s="94"/>
      <c r="DR32" s="94" t="s">
        <v>40</v>
      </c>
      <c r="DS32" s="94"/>
      <c r="DT32" s="94"/>
      <c r="DU32" s="94"/>
      <c r="DV32" s="94"/>
      <c r="DW32" s="94"/>
      <c r="DX32" s="94"/>
      <c r="DY32" s="94"/>
      <c r="DZ32" s="100" t="s">
        <v>40</v>
      </c>
      <c r="EA32" s="100"/>
      <c r="EB32" s="100"/>
      <c r="EC32" s="100"/>
      <c r="ED32" s="100"/>
      <c r="EE32" s="100"/>
      <c r="EF32" s="100"/>
      <c r="EG32" s="100"/>
      <c r="EH32" s="100"/>
      <c r="EI32" s="94"/>
      <c r="EJ32" s="94"/>
      <c r="EK32" s="94"/>
      <c r="EL32" s="94"/>
      <c r="EM32" s="94"/>
      <c r="EN32" s="94"/>
      <c r="EO32" s="94"/>
      <c r="EP32" s="94"/>
      <c r="EQ32" s="94"/>
      <c r="ER32" s="94"/>
      <c r="ES32" s="94"/>
      <c r="ET32" s="94" t="s">
        <v>40</v>
      </c>
      <c r="EU32" s="94"/>
      <c r="EV32" s="94"/>
      <c r="EW32" s="94"/>
      <c r="EX32" s="94"/>
      <c r="EY32" s="94"/>
      <c r="EZ32" s="94"/>
      <c r="FA32" s="94"/>
      <c r="FB32" s="110" t="s">
        <v>40</v>
      </c>
      <c r="FC32" s="111"/>
      <c r="FD32" s="111"/>
      <c r="FE32" s="111"/>
      <c r="FF32" s="111"/>
      <c r="FG32" s="111"/>
      <c r="FH32" s="111"/>
      <c r="FI32" s="111"/>
      <c r="FJ32" s="112"/>
    </row>
    <row r="34" spans="1:166" s="6" customFormat="1" ht="12" customHeight="1">
      <c r="A34" s="209" t="s">
        <v>60</v>
      </c>
      <c r="B34" s="209"/>
      <c r="C34" s="209"/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  <c r="BI34" s="209"/>
      <c r="BJ34" s="209"/>
      <c r="BK34" s="209"/>
      <c r="BL34" s="209"/>
      <c r="BM34" s="209"/>
      <c r="BN34" s="209"/>
      <c r="BO34" s="209"/>
      <c r="BP34" s="209"/>
      <c r="BQ34" s="209"/>
      <c r="BR34" s="209"/>
      <c r="BS34" s="209"/>
      <c r="BT34" s="209"/>
      <c r="BU34" s="209"/>
      <c r="BV34" s="209"/>
      <c r="BW34" s="209"/>
      <c r="BX34" s="209"/>
      <c r="BY34" s="209"/>
      <c r="BZ34" s="209"/>
      <c r="CA34" s="209"/>
      <c r="CB34" s="209"/>
      <c r="CC34" s="209"/>
      <c r="CD34" s="209"/>
      <c r="CE34" s="209"/>
      <c r="CF34" s="209"/>
      <c r="CG34" s="209"/>
      <c r="CH34" s="209"/>
      <c r="CI34" s="209"/>
      <c r="CJ34" s="209"/>
      <c r="CK34" s="209"/>
      <c r="CL34" s="209"/>
      <c r="CM34" s="209"/>
      <c r="CN34" s="209"/>
      <c r="CO34" s="209"/>
      <c r="CP34" s="209"/>
      <c r="CQ34" s="209"/>
      <c r="CR34" s="209"/>
      <c r="CS34" s="209"/>
      <c r="CT34" s="209"/>
      <c r="CU34" s="209"/>
      <c r="CV34" s="209"/>
      <c r="CW34" s="209"/>
      <c r="CX34" s="209"/>
      <c r="CY34" s="209"/>
      <c r="CZ34" s="209"/>
      <c r="DA34" s="209"/>
      <c r="DB34" s="209"/>
      <c r="DC34" s="209"/>
      <c r="DD34" s="209"/>
      <c r="DE34" s="209"/>
      <c r="DF34" s="209"/>
      <c r="DG34" s="209"/>
      <c r="DH34" s="209"/>
      <c r="DI34" s="209"/>
      <c r="DJ34" s="209"/>
      <c r="DK34" s="209"/>
      <c r="DL34" s="209"/>
      <c r="DM34" s="209"/>
      <c r="DN34" s="209"/>
      <c r="DO34" s="209"/>
      <c r="DP34" s="209"/>
      <c r="DQ34" s="209"/>
      <c r="DR34" s="209"/>
      <c r="DS34" s="209"/>
      <c r="DT34" s="209"/>
      <c r="DU34" s="209"/>
      <c r="DV34" s="209"/>
      <c r="DW34" s="209"/>
      <c r="DX34" s="209"/>
      <c r="DY34" s="209"/>
      <c r="DZ34" s="209"/>
      <c r="EA34" s="209"/>
      <c r="EB34" s="209"/>
      <c r="EC34" s="209"/>
      <c r="ED34" s="209"/>
      <c r="EE34" s="209"/>
      <c r="EF34" s="209"/>
      <c r="EG34" s="209"/>
      <c r="EH34" s="209"/>
      <c r="EI34" s="209"/>
      <c r="EJ34" s="209"/>
      <c r="EK34" s="209"/>
      <c r="EL34" s="209"/>
      <c r="EM34" s="209"/>
      <c r="EN34" s="209"/>
      <c r="EO34" s="209"/>
      <c r="EP34" s="209"/>
      <c r="EQ34" s="209"/>
      <c r="ER34" s="209"/>
      <c r="ES34" s="209"/>
      <c r="ET34" s="209"/>
      <c r="EU34" s="209"/>
      <c r="EV34" s="209"/>
      <c r="EW34" s="209"/>
      <c r="EX34" s="209"/>
      <c r="EY34" s="209"/>
      <c r="EZ34" s="209"/>
      <c r="FA34" s="209"/>
      <c r="FB34" s="209"/>
      <c r="FC34" s="209"/>
      <c r="FD34" s="209"/>
      <c r="FE34" s="209"/>
      <c r="FF34" s="209"/>
      <c r="FG34" s="209"/>
      <c r="FH34" s="209"/>
      <c r="FI34" s="209"/>
      <c r="FJ34" s="209"/>
    </row>
    <row r="36" spans="1:166" s="21" customFormat="1" ht="12" customHeight="1">
      <c r="A36" s="131" t="s">
        <v>61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6"/>
      <c r="BG36" s="170" t="s">
        <v>47</v>
      </c>
      <c r="BH36" s="171"/>
      <c r="BI36" s="171"/>
      <c r="BJ36" s="171"/>
      <c r="BK36" s="171"/>
      <c r="BL36" s="171"/>
      <c r="BM36" s="171"/>
      <c r="BN36" s="171"/>
      <c r="BO36" s="171"/>
      <c r="BP36" s="171"/>
      <c r="BQ36" s="171"/>
      <c r="BR36" s="171"/>
      <c r="BS36" s="171"/>
      <c r="BT36" s="171"/>
      <c r="BU36" s="171"/>
      <c r="BV36" s="171"/>
      <c r="BW36" s="171"/>
      <c r="BX36" s="240" t="s">
        <v>136</v>
      </c>
      <c r="BY36" s="240"/>
      <c r="BZ36" s="240"/>
      <c r="CA36" s="137" t="s">
        <v>27</v>
      </c>
      <c r="CB36" s="137"/>
      <c r="CC36" s="137"/>
      <c r="CD36" s="137"/>
      <c r="CE36" s="137"/>
      <c r="CF36" s="137"/>
      <c r="CG36" s="137"/>
      <c r="CH36" s="137"/>
      <c r="CI36" s="137"/>
      <c r="CJ36" s="137"/>
      <c r="CK36" s="137"/>
      <c r="CL36" s="137"/>
      <c r="CM36" s="137"/>
      <c r="CN36" s="137"/>
      <c r="CO36" s="137"/>
      <c r="CP36" s="138"/>
      <c r="CQ36" s="170" t="s">
        <v>47</v>
      </c>
      <c r="CR36" s="171"/>
      <c r="CS36" s="171"/>
      <c r="CT36" s="171"/>
      <c r="CU36" s="171"/>
      <c r="CV36" s="171"/>
      <c r="CW36" s="171"/>
      <c r="CX36" s="171"/>
      <c r="CY36" s="171"/>
      <c r="CZ36" s="171"/>
      <c r="DA36" s="171"/>
      <c r="DB36" s="171"/>
      <c r="DC36" s="171"/>
      <c r="DD36" s="171"/>
      <c r="DE36" s="171"/>
      <c r="DF36" s="171"/>
      <c r="DG36" s="171"/>
      <c r="DH36" s="240" t="s">
        <v>236</v>
      </c>
      <c r="DI36" s="240"/>
      <c r="DJ36" s="240"/>
      <c r="DK36" s="137" t="s">
        <v>27</v>
      </c>
      <c r="DL36" s="137"/>
      <c r="DM36" s="137"/>
      <c r="DN36" s="137"/>
      <c r="DO36" s="137"/>
      <c r="DP36" s="137"/>
      <c r="DQ36" s="137"/>
      <c r="DR36" s="137"/>
      <c r="DS36" s="137"/>
      <c r="DT36" s="137"/>
      <c r="DU36" s="137"/>
      <c r="DV36" s="137"/>
      <c r="DW36" s="137"/>
      <c r="DX36" s="137"/>
      <c r="DY36" s="137"/>
      <c r="DZ36" s="138"/>
      <c r="EA36" s="170" t="s">
        <v>47</v>
      </c>
      <c r="EB36" s="171"/>
      <c r="EC36" s="171"/>
      <c r="ED36" s="171"/>
      <c r="EE36" s="171"/>
      <c r="EF36" s="171"/>
      <c r="EG36" s="171"/>
      <c r="EH36" s="171"/>
      <c r="EI36" s="171"/>
      <c r="EJ36" s="171"/>
      <c r="EK36" s="171"/>
      <c r="EL36" s="171"/>
      <c r="EM36" s="171"/>
      <c r="EN36" s="171"/>
      <c r="EO36" s="171"/>
      <c r="EP36" s="171"/>
      <c r="EQ36" s="171"/>
      <c r="ER36" s="240" t="s">
        <v>283</v>
      </c>
      <c r="ES36" s="240"/>
      <c r="ET36" s="240"/>
      <c r="EU36" s="137" t="s">
        <v>27</v>
      </c>
      <c r="EV36" s="137"/>
      <c r="EW36" s="137"/>
      <c r="EX36" s="137"/>
      <c r="EY36" s="137"/>
      <c r="EZ36" s="137"/>
      <c r="FA36" s="137"/>
      <c r="FB36" s="137"/>
      <c r="FC36" s="137"/>
      <c r="FD36" s="137"/>
      <c r="FE36" s="137"/>
      <c r="FF36" s="137"/>
      <c r="FG36" s="137"/>
      <c r="FH36" s="137"/>
      <c r="FI36" s="137"/>
      <c r="FJ36" s="137"/>
    </row>
    <row r="37" spans="1:166" s="21" customFormat="1" ht="6" customHeight="1">
      <c r="A37" s="122" t="s">
        <v>62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3"/>
      <c r="AJ37" s="128" t="s">
        <v>63</v>
      </c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3"/>
      <c r="BG37" s="238"/>
      <c r="BH37" s="239"/>
      <c r="BI37" s="239"/>
      <c r="BJ37" s="239"/>
      <c r="BK37" s="239"/>
      <c r="BL37" s="239"/>
      <c r="BM37" s="239"/>
      <c r="BN37" s="239"/>
      <c r="BO37" s="239"/>
      <c r="BP37" s="239"/>
      <c r="BQ37" s="239"/>
      <c r="BR37" s="239"/>
      <c r="BS37" s="239"/>
      <c r="BT37" s="239"/>
      <c r="BU37" s="239"/>
      <c r="BV37" s="239"/>
      <c r="BW37" s="239"/>
      <c r="BX37" s="241"/>
      <c r="BY37" s="241"/>
      <c r="BZ37" s="241"/>
      <c r="CA37" s="242"/>
      <c r="CB37" s="242"/>
      <c r="CC37" s="242"/>
      <c r="CD37" s="242"/>
      <c r="CE37" s="242"/>
      <c r="CF37" s="242"/>
      <c r="CG37" s="242"/>
      <c r="CH37" s="242"/>
      <c r="CI37" s="242"/>
      <c r="CJ37" s="242"/>
      <c r="CK37" s="242"/>
      <c r="CL37" s="242"/>
      <c r="CM37" s="242"/>
      <c r="CN37" s="242"/>
      <c r="CO37" s="242"/>
      <c r="CP37" s="243"/>
      <c r="CQ37" s="238"/>
      <c r="CR37" s="239"/>
      <c r="CS37" s="239"/>
      <c r="CT37" s="239"/>
      <c r="CU37" s="239"/>
      <c r="CV37" s="239"/>
      <c r="CW37" s="239"/>
      <c r="CX37" s="239"/>
      <c r="CY37" s="239"/>
      <c r="CZ37" s="239"/>
      <c r="DA37" s="239"/>
      <c r="DB37" s="239"/>
      <c r="DC37" s="239"/>
      <c r="DD37" s="239"/>
      <c r="DE37" s="239"/>
      <c r="DF37" s="239"/>
      <c r="DG37" s="239"/>
      <c r="DH37" s="241"/>
      <c r="DI37" s="241"/>
      <c r="DJ37" s="241"/>
      <c r="DK37" s="242"/>
      <c r="DL37" s="242"/>
      <c r="DM37" s="242"/>
      <c r="DN37" s="242"/>
      <c r="DO37" s="242"/>
      <c r="DP37" s="242"/>
      <c r="DQ37" s="242"/>
      <c r="DR37" s="242"/>
      <c r="DS37" s="242"/>
      <c r="DT37" s="242"/>
      <c r="DU37" s="242"/>
      <c r="DV37" s="242"/>
      <c r="DW37" s="242"/>
      <c r="DX37" s="242"/>
      <c r="DY37" s="242"/>
      <c r="DZ37" s="243"/>
      <c r="EA37" s="238"/>
      <c r="EB37" s="239"/>
      <c r="EC37" s="239"/>
      <c r="ED37" s="239"/>
      <c r="EE37" s="239"/>
      <c r="EF37" s="239"/>
      <c r="EG37" s="239"/>
      <c r="EH37" s="239"/>
      <c r="EI37" s="239"/>
      <c r="EJ37" s="239"/>
      <c r="EK37" s="239"/>
      <c r="EL37" s="239"/>
      <c r="EM37" s="239"/>
      <c r="EN37" s="239"/>
      <c r="EO37" s="239"/>
      <c r="EP37" s="239"/>
      <c r="EQ37" s="239"/>
      <c r="ER37" s="241"/>
      <c r="ES37" s="241"/>
      <c r="ET37" s="241"/>
      <c r="EU37" s="242"/>
      <c r="EV37" s="242"/>
      <c r="EW37" s="242"/>
      <c r="EX37" s="242"/>
      <c r="EY37" s="242"/>
      <c r="EZ37" s="242"/>
      <c r="FA37" s="242"/>
      <c r="FB37" s="242"/>
      <c r="FC37" s="242"/>
      <c r="FD37" s="242"/>
      <c r="FE37" s="242"/>
      <c r="FF37" s="242"/>
      <c r="FG37" s="242"/>
      <c r="FH37" s="242"/>
      <c r="FI37" s="242"/>
      <c r="FJ37" s="242"/>
    </row>
    <row r="38" spans="1:166" s="21" customFormat="1" ht="18" customHeight="1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7"/>
      <c r="AJ38" s="130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7"/>
      <c r="BG38" s="142" t="s">
        <v>44</v>
      </c>
      <c r="BH38" s="143"/>
      <c r="BI38" s="143"/>
      <c r="BJ38" s="143"/>
      <c r="BK38" s="143"/>
      <c r="BL38" s="143"/>
      <c r="BM38" s="143"/>
      <c r="BN38" s="143"/>
      <c r="BO38" s="143"/>
      <c r="BP38" s="143"/>
      <c r="BQ38" s="143"/>
      <c r="BR38" s="143"/>
      <c r="BS38" s="143"/>
      <c r="BT38" s="143"/>
      <c r="BU38" s="143"/>
      <c r="BV38" s="143"/>
      <c r="BW38" s="143"/>
      <c r="BX38" s="143"/>
      <c r="BY38" s="143"/>
      <c r="BZ38" s="143"/>
      <c r="CA38" s="143"/>
      <c r="CB38" s="143"/>
      <c r="CC38" s="143"/>
      <c r="CD38" s="143"/>
      <c r="CE38" s="143"/>
      <c r="CF38" s="143"/>
      <c r="CG38" s="143"/>
      <c r="CH38" s="143"/>
      <c r="CI38" s="143"/>
      <c r="CJ38" s="143"/>
      <c r="CK38" s="143"/>
      <c r="CL38" s="143"/>
      <c r="CM38" s="143"/>
      <c r="CN38" s="143"/>
      <c r="CO38" s="143"/>
      <c r="CP38" s="143"/>
      <c r="CQ38" s="142" t="s">
        <v>45</v>
      </c>
      <c r="CR38" s="143"/>
      <c r="CS38" s="143"/>
      <c r="CT38" s="143"/>
      <c r="CU38" s="143"/>
      <c r="CV38" s="143"/>
      <c r="CW38" s="143"/>
      <c r="CX38" s="143"/>
      <c r="CY38" s="143"/>
      <c r="CZ38" s="143"/>
      <c r="DA38" s="143"/>
      <c r="DB38" s="143"/>
      <c r="DC38" s="143"/>
      <c r="DD38" s="143"/>
      <c r="DE38" s="143"/>
      <c r="DF38" s="143"/>
      <c r="DG38" s="143"/>
      <c r="DH38" s="143"/>
      <c r="DI38" s="143"/>
      <c r="DJ38" s="143"/>
      <c r="DK38" s="143"/>
      <c r="DL38" s="143"/>
      <c r="DM38" s="143"/>
      <c r="DN38" s="143"/>
      <c r="DO38" s="143"/>
      <c r="DP38" s="143"/>
      <c r="DQ38" s="143"/>
      <c r="DR38" s="143"/>
      <c r="DS38" s="143"/>
      <c r="DT38" s="143"/>
      <c r="DU38" s="143"/>
      <c r="DV38" s="143"/>
      <c r="DW38" s="143"/>
      <c r="DX38" s="143"/>
      <c r="DY38" s="143"/>
      <c r="DZ38" s="180"/>
      <c r="EA38" s="143" t="s">
        <v>46</v>
      </c>
      <c r="EB38" s="143"/>
      <c r="EC38" s="143"/>
      <c r="ED38" s="143"/>
      <c r="EE38" s="143"/>
      <c r="EF38" s="143"/>
      <c r="EG38" s="143"/>
      <c r="EH38" s="143"/>
      <c r="EI38" s="143"/>
      <c r="EJ38" s="143"/>
      <c r="EK38" s="143"/>
      <c r="EL38" s="143"/>
      <c r="EM38" s="143"/>
      <c r="EN38" s="143"/>
      <c r="EO38" s="143"/>
      <c r="EP38" s="143"/>
      <c r="EQ38" s="143"/>
      <c r="ER38" s="143"/>
      <c r="ES38" s="143"/>
      <c r="ET38" s="143"/>
      <c r="EU38" s="143"/>
      <c r="EV38" s="143"/>
      <c r="EW38" s="143"/>
      <c r="EX38" s="143"/>
      <c r="EY38" s="143"/>
      <c r="EZ38" s="143"/>
      <c r="FA38" s="143"/>
      <c r="FB38" s="143"/>
      <c r="FC38" s="143"/>
      <c r="FD38" s="143"/>
      <c r="FE38" s="143"/>
      <c r="FF38" s="143"/>
      <c r="FG38" s="143"/>
      <c r="FH38" s="143"/>
      <c r="FI38" s="143"/>
      <c r="FJ38" s="143"/>
    </row>
    <row r="39" spans="1:166" s="21" customFormat="1" ht="13.5" customHeight="1" thickBot="1">
      <c r="A39" s="87">
        <v>1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99"/>
      <c r="AJ39" s="98">
        <v>2</v>
      </c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99"/>
      <c r="BG39" s="98">
        <v>3</v>
      </c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99"/>
      <c r="CQ39" s="98">
        <v>4</v>
      </c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99"/>
      <c r="EA39" s="98">
        <v>5</v>
      </c>
      <c r="EB39" s="87"/>
      <c r="EC39" s="87"/>
      <c r="ED39" s="87"/>
      <c r="EE39" s="87"/>
      <c r="EF39" s="87"/>
      <c r="EG39" s="87"/>
      <c r="EH39" s="87"/>
      <c r="EI39" s="87"/>
      <c r="EJ39" s="87"/>
      <c r="EK39" s="87"/>
      <c r="EL39" s="87"/>
      <c r="EM39" s="87"/>
      <c r="EN39" s="87"/>
      <c r="EO39" s="87"/>
      <c r="EP39" s="87"/>
      <c r="EQ39" s="87"/>
      <c r="ER39" s="87"/>
      <c r="ES39" s="87"/>
      <c r="ET39" s="87"/>
      <c r="EU39" s="87"/>
      <c r="EV39" s="87"/>
      <c r="EW39" s="87"/>
      <c r="EX39" s="87"/>
      <c r="EY39" s="87"/>
      <c r="EZ39" s="87"/>
      <c r="FA39" s="87"/>
      <c r="FB39" s="87"/>
      <c r="FC39" s="87"/>
      <c r="FD39" s="87"/>
      <c r="FE39" s="87"/>
      <c r="FF39" s="87"/>
      <c r="FG39" s="87"/>
      <c r="FH39" s="87"/>
      <c r="FI39" s="87"/>
      <c r="FJ39" s="87"/>
    </row>
    <row r="40" spans="1:166" s="22" customFormat="1" ht="12.75" customHeight="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83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8"/>
      <c r="BG40" s="74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6"/>
      <c r="CQ40" s="74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6"/>
      <c r="EA40" s="74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  <c r="EO40" s="75"/>
      <c r="EP40" s="75"/>
      <c r="EQ40" s="75"/>
      <c r="ER40" s="75"/>
      <c r="ES40" s="75"/>
      <c r="ET40" s="75"/>
      <c r="EU40" s="75"/>
      <c r="EV40" s="75"/>
      <c r="EW40" s="75"/>
      <c r="EX40" s="75"/>
      <c r="EY40" s="75"/>
      <c r="EZ40" s="75"/>
      <c r="FA40" s="75"/>
      <c r="FB40" s="75"/>
      <c r="FC40" s="75"/>
      <c r="FD40" s="75"/>
      <c r="FE40" s="75"/>
      <c r="FF40" s="75"/>
      <c r="FG40" s="75"/>
      <c r="FH40" s="75"/>
      <c r="FI40" s="75"/>
      <c r="FJ40" s="226"/>
    </row>
    <row r="41" spans="1:166" s="22" customFormat="1" ht="12.75" customHeight="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07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BY41" s="108"/>
      <c r="BZ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  <c r="CM41" s="108"/>
      <c r="CN41" s="108"/>
      <c r="CO41" s="108"/>
      <c r="CP41" s="109"/>
      <c r="CQ41" s="107"/>
      <c r="CR41" s="108"/>
      <c r="CS41" s="108"/>
      <c r="CT41" s="108"/>
      <c r="CU41" s="108"/>
      <c r="CV41" s="108"/>
      <c r="CW41" s="108"/>
      <c r="CX41" s="108"/>
      <c r="CY41" s="108"/>
      <c r="CZ41" s="108"/>
      <c r="DA41" s="108"/>
      <c r="DB41" s="108"/>
      <c r="DC41" s="108"/>
      <c r="DD41" s="108"/>
      <c r="DE41" s="108"/>
      <c r="DF41" s="108"/>
      <c r="DG41" s="108"/>
      <c r="DH41" s="108"/>
      <c r="DI41" s="108"/>
      <c r="DJ41" s="108"/>
      <c r="DK41" s="108"/>
      <c r="DL41" s="108"/>
      <c r="DM41" s="108"/>
      <c r="DN41" s="108"/>
      <c r="DO41" s="108"/>
      <c r="DP41" s="108"/>
      <c r="DQ41" s="108"/>
      <c r="DR41" s="108"/>
      <c r="DS41" s="108"/>
      <c r="DT41" s="108"/>
      <c r="DU41" s="108"/>
      <c r="DV41" s="108"/>
      <c r="DW41" s="108"/>
      <c r="DX41" s="108"/>
      <c r="DY41" s="108"/>
      <c r="DZ41" s="109"/>
      <c r="EA41" s="107"/>
      <c r="EB41" s="108"/>
      <c r="EC41" s="108"/>
      <c r="ED41" s="108"/>
      <c r="EE41" s="108"/>
      <c r="EF41" s="108"/>
      <c r="EG41" s="108"/>
      <c r="EH41" s="108"/>
      <c r="EI41" s="108"/>
      <c r="EJ41" s="108"/>
      <c r="EK41" s="108"/>
      <c r="EL41" s="108"/>
      <c r="EM41" s="108"/>
      <c r="EN41" s="108"/>
      <c r="EO41" s="108"/>
      <c r="EP41" s="108"/>
      <c r="EQ41" s="108"/>
      <c r="ER41" s="108"/>
      <c r="ES41" s="108"/>
      <c r="ET41" s="108"/>
      <c r="EU41" s="108"/>
      <c r="EV41" s="108"/>
      <c r="EW41" s="108"/>
      <c r="EX41" s="108"/>
      <c r="EY41" s="108"/>
      <c r="EZ41" s="108"/>
      <c r="FA41" s="108"/>
      <c r="FB41" s="108"/>
      <c r="FC41" s="108"/>
      <c r="FD41" s="108"/>
      <c r="FE41" s="108"/>
      <c r="FF41" s="108"/>
      <c r="FG41" s="108"/>
      <c r="FH41" s="108"/>
      <c r="FI41" s="108"/>
      <c r="FJ41" s="227"/>
    </row>
    <row r="42" spans="1:166" s="22" customFormat="1" ht="12.75" customHeight="1" thickBot="1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98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99"/>
      <c r="CQ42" s="98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99"/>
      <c r="EA42" s="98"/>
      <c r="EB42" s="87"/>
      <c r="EC42" s="87"/>
      <c r="ED42" s="87"/>
      <c r="EE42" s="87"/>
      <c r="EF42" s="87"/>
      <c r="EG42" s="87"/>
      <c r="EH42" s="87"/>
      <c r="EI42" s="87"/>
      <c r="EJ42" s="87"/>
      <c r="EK42" s="87"/>
      <c r="EL42" s="87"/>
      <c r="EM42" s="87"/>
      <c r="EN42" s="87"/>
      <c r="EO42" s="87"/>
      <c r="EP42" s="87"/>
      <c r="EQ42" s="87"/>
      <c r="ER42" s="87"/>
      <c r="ES42" s="87"/>
      <c r="ET42" s="87"/>
      <c r="EU42" s="87"/>
      <c r="EV42" s="87"/>
      <c r="EW42" s="87"/>
      <c r="EX42" s="87"/>
      <c r="EY42" s="87"/>
      <c r="EZ42" s="87"/>
      <c r="FA42" s="87"/>
      <c r="FB42" s="87"/>
      <c r="FC42" s="87"/>
      <c r="FD42" s="87"/>
      <c r="FE42" s="87"/>
      <c r="FF42" s="87"/>
      <c r="FG42" s="87"/>
      <c r="FH42" s="87"/>
      <c r="FI42" s="87"/>
      <c r="FJ42" s="230"/>
    </row>
    <row r="44" spans="1:166">
      <c r="A44" s="1" t="s">
        <v>19</v>
      </c>
    </row>
    <row r="45" spans="1:166">
      <c r="A45" s="1" t="s">
        <v>20</v>
      </c>
      <c r="AD45" s="24"/>
      <c r="AE45" s="24"/>
      <c r="AF45" s="221" t="s">
        <v>121</v>
      </c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1"/>
      <c r="BE45" s="221"/>
      <c r="BF45" s="221"/>
      <c r="BG45" s="221"/>
      <c r="BH45" s="221"/>
      <c r="BI45" s="221"/>
      <c r="BJ45" s="221"/>
      <c r="BK45" s="221"/>
      <c r="BL45" s="221"/>
      <c r="BM45" s="221"/>
      <c r="BN45" s="221"/>
      <c r="BO45" s="221"/>
      <c r="BP45" s="221"/>
      <c r="BQ45" s="221"/>
      <c r="BS45" s="221"/>
      <c r="BT45" s="221"/>
      <c r="BU45" s="221"/>
      <c r="BV45" s="221"/>
      <c r="BW45" s="221"/>
      <c r="BX45" s="221"/>
      <c r="BY45" s="221"/>
      <c r="BZ45" s="221"/>
      <c r="CA45" s="221"/>
      <c r="CB45" s="221"/>
      <c r="CC45" s="221"/>
      <c r="CD45" s="221"/>
      <c r="CE45" s="221"/>
      <c r="CF45" s="221"/>
      <c r="CG45" s="221"/>
      <c r="CI45" s="225" t="s">
        <v>270</v>
      </c>
      <c r="CJ45" s="225"/>
      <c r="CK45" s="225"/>
      <c r="CL45" s="225"/>
      <c r="CM45" s="225"/>
      <c r="CN45" s="225"/>
      <c r="CO45" s="225"/>
      <c r="CP45" s="225"/>
      <c r="CQ45" s="225"/>
      <c r="CR45" s="225"/>
      <c r="CS45" s="225"/>
      <c r="CT45" s="225"/>
      <c r="CU45" s="225"/>
      <c r="CV45" s="225"/>
      <c r="CW45" s="225"/>
      <c r="CX45" s="225"/>
      <c r="CY45" s="225"/>
      <c r="CZ45" s="225"/>
      <c r="DA45" s="225"/>
      <c r="DB45" s="225"/>
      <c r="DC45" s="225"/>
      <c r="DD45" s="225"/>
      <c r="DE45" s="225"/>
      <c r="DF45" s="225"/>
      <c r="DG45" s="225"/>
      <c r="DH45" s="225"/>
      <c r="DI45" s="225"/>
      <c r="DJ45" s="225"/>
      <c r="DK45" s="225"/>
      <c r="DL45" s="225"/>
      <c r="DM45" s="225"/>
      <c r="DN45" s="225"/>
      <c r="DO45" s="225"/>
      <c r="DP45" s="225"/>
      <c r="DQ45" s="225"/>
      <c r="DR45" s="225"/>
      <c r="DS45" s="225"/>
      <c r="DT45" s="225"/>
      <c r="DU45" s="225"/>
      <c r="DV45" s="225"/>
      <c r="DW45" s="225"/>
      <c r="DX45" s="225"/>
      <c r="DY45" s="225"/>
      <c r="DZ45" s="225"/>
      <c r="EA45" s="225"/>
      <c r="EB45" s="225"/>
    </row>
    <row r="46" spans="1:166" s="20" customFormat="1" ht="10.5">
      <c r="AF46" s="222" t="s">
        <v>21</v>
      </c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S46" s="222" t="s">
        <v>3</v>
      </c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I46" s="222" t="s">
        <v>64</v>
      </c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2"/>
      <c r="CX46" s="222"/>
      <c r="CY46" s="222"/>
      <c r="CZ46" s="222"/>
      <c r="DA46" s="222"/>
      <c r="DB46" s="222"/>
      <c r="DC46" s="222"/>
      <c r="DD46" s="222"/>
      <c r="DE46" s="222"/>
      <c r="DF46" s="222"/>
      <c r="DG46" s="222"/>
      <c r="DH46" s="222"/>
      <c r="DI46" s="222"/>
      <c r="DJ46" s="222"/>
      <c r="DK46" s="222"/>
      <c r="DL46" s="222"/>
    </row>
    <row r="48" spans="1:166">
      <c r="A48" s="1" t="s">
        <v>22</v>
      </c>
      <c r="AF48" s="221" t="str">
        <f>AF45</f>
        <v>директор</v>
      </c>
      <c r="AG48" s="221"/>
      <c r="AH48" s="221"/>
      <c r="AI48" s="221"/>
      <c r="AJ48" s="221"/>
      <c r="AK48" s="221"/>
      <c r="AL48" s="221"/>
      <c r="AM48" s="221"/>
      <c r="AN48" s="221"/>
      <c r="AO48" s="221"/>
      <c r="AP48" s="221"/>
      <c r="AQ48" s="221"/>
      <c r="AR48" s="221"/>
      <c r="AS48" s="221"/>
      <c r="AT48" s="221"/>
      <c r="AU48" s="221"/>
      <c r="AV48" s="221"/>
      <c r="AW48" s="221"/>
      <c r="AX48" s="221"/>
      <c r="AY48" s="221"/>
      <c r="AZ48" s="221"/>
      <c r="BA48" s="221"/>
      <c r="BB48" s="221"/>
      <c r="BC48" s="221"/>
      <c r="BD48" s="221"/>
      <c r="BE48" s="221"/>
      <c r="BF48" s="221"/>
      <c r="BG48" s="221"/>
      <c r="BH48" s="221"/>
      <c r="BI48" s="221"/>
      <c r="BJ48" s="221"/>
      <c r="BK48" s="221"/>
      <c r="BL48" s="221"/>
      <c r="BM48" s="221"/>
      <c r="BN48" s="221"/>
      <c r="BO48" s="221"/>
      <c r="BP48" s="221"/>
      <c r="BQ48" s="221"/>
      <c r="BS48" s="221" t="str">
        <f>CI45</f>
        <v>Ханмагомедова П. Д.</v>
      </c>
      <c r="BT48" s="221"/>
      <c r="BU48" s="221"/>
      <c r="BV48" s="221"/>
      <c r="BW48" s="221"/>
      <c r="BX48" s="221"/>
      <c r="BY48" s="221"/>
      <c r="BZ48" s="221"/>
      <c r="CA48" s="221"/>
      <c r="CB48" s="221"/>
      <c r="CC48" s="221"/>
      <c r="CD48" s="221"/>
      <c r="CE48" s="221"/>
      <c r="CF48" s="221"/>
      <c r="CG48" s="221"/>
      <c r="CH48" s="221"/>
      <c r="CI48" s="221"/>
      <c r="CJ48" s="221"/>
      <c r="CK48" s="221"/>
      <c r="CL48" s="221"/>
      <c r="CM48" s="221"/>
      <c r="CN48" s="221"/>
      <c r="CO48" s="221"/>
      <c r="CP48" s="221"/>
      <c r="CQ48" s="221"/>
      <c r="CR48" s="221"/>
      <c r="CS48" s="221"/>
      <c r="CT48" s="221"/>
      <c r="CU48" s="221"/>
      <c r="CV48" s="221"/>
      <c r="CX48" s="219"/>
      <c r="CY48" s="219"/>
      <c r="CZ48" s="219"/>
      <c r="DA48" s="219"/>
      <c r="DB48" s="219"/>
      <c r="DC48" s="219"/>
      <c r="DD48" s="219"/>
      <c r="DE48" s="219"/>
      <c r="DF48" s="219"/>
      <c r="DG48" s="219"/>
      <c r="DH48" s="219"/>
      <c r="DI48" s="219"/>
      <c r="DJ48" s="219"/>
      <c r="DK48" s="219"/>
      <c r="DL48" s="219"/>
      <c r="DM48" s="219"/>
      <c r="DN48" s="219"/>
      <c r="DO48" s="219"/>
      <c r="DP48" s="219"/>
      <c r="DQ48" s="219"/>
      <c r="DR48" s="219"/>
      <c r="DS48" s="219"/>
      <c r="DT48" s="219"/>
      <c r="DU48" s="219"/>
      <c r="DV48" s="219"/>
    </row>
    <row r="49" spans="1:166" s="20" customFormat="1" ht="10.5">
      <c r="AF49" s="222" t="s">
        <v>21</v>
      </c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S49" s="222" t="s">
        <v>64</v>
      </c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2"/>
      <c r="CT49" s="222"/>
      <c r="CU49" s="222"/>
      <c r="CV49" s="222"/>
      <c r="CX49" s="222" t="s">
        <v>23</v>
      </c>
      <c r="CY49" s="222"/>
      <c r="CZ49" s="222"/>
      <c r="DA49" s="222"/>
      <c r="DB49" s="222"/>
      <c r="DC49" s="222"/>
      <c r="DD49" s="222"/>
      <c r="DE49" s="222"/>
      <c r="DF49" s="222"/>
      <c r="DG49" s="222"/>
      <c r="DH49" s="222"/>
      <c r="DI49" s="222"/>
      <c r="DJ49" s="222"/>
      <c r="DK49" s="222"/>
      <c r="DL49" s="222"/>
      <c r="DM49" s="222"/>
      <c r="DN49" s="222"/>
      <c r="DO49" s="222"/>
      <c r="DP49" s="222"/>
      <c r="DQ49" s="222"/>
      <c r="DR49" s="222"/>
      <c r="DS49" s="222"/>
      <c r="DT49" s="222"/>
      <c r="DU49" s="222"/>
      <c r="DV49" s="222"/>
    </row>
    <row r="50" spans="1:166">
      <c r="B50" s="2" t="s">
        <v>5</v>
      </c>
      <c r="C50" s="219" t="s">
        <v>292</v>
      </c>
      <c r="D50" s="219"/>
      <c r="E50" s="219"/>
      <c r="F50" s="219"/>
      <c r="G50" s="1" t="s">
        <v>5</v>
      </c>
      <c r="I50" s="219" t="s">
        <v>293</v>
      </c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165">
        <v>20</v>
      </c>
      <c r="AC50" s="165"/>
      <c r="AD50" s="165"/>
      <c r="AE50" s="220" t="s">
        <v>75</v>
      </c>
      <c r="AF50" s="220"/>
      <c r="AG50" s="220"/>
      <c r="AH50" s="152" t="s">
        <v>6</v>
      </c>
      <c r="AI50" s="152"/>
      <c r="AJ50" s="152"/>
    </row>
    <row r="54" spans="1:166">
      <c r="A54" s="5" t="s">
        <v>2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</row>
    <row r="55" spans="1:166">
      <c r="A55" s="221" t="s">
        <v>295</v>
      </c>
      <c r="B55" s="221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1"/>
      <c r="AC55" s="221"/>
      <c r="AD55" s="221"/>
      <c r="AE55" s="221"/>
      <c r="AF55" s="221"/>
      <c r="AG55" s="221"/>
      <c r="AH55" s="221"/>
      <c r="AI55" s="221"/>
      <c r="AJ55" s="221"/>
      <c r="AK55" s="221"/>
      <c r="AL55" s="221"/>
      <c r="AM55" s="221"/>
      <c r="AN55" s="221"/>
      <c r="AO55" s="221"/>
      <c r="AP55" s="221"/>
      <c r="AQ55" s="221"/>
      <c r="AR55" s="221"/>
      <c r="AS55" s="221"/>
      <c r="AT55" s="221"/>
      <c r="AU55" s="221"/>
      <c r="AV55" s="221"/>
      <c r="AW55" s="221"/>
      <c r="AX55" s="221"/>
      <c r="AY55" s="221"/>
      <c r="AZ55" s="221"/>
      <c r="BA55" s="221"/>
      <c r="BB55" s="221"/>
      <c r="BC55" s="221"/>
      <c r="BD55" s="221"/>
      <c r="BE55" s="221"/>
      <c r="BF55" s="221"/>
      <c r="BG55" s="221"/>
      <c r="BH55" s="221"/>
      <c r="BI55" s="221"/>
      <c r="BJ55" s="221"/>
      <c r="BK55" s="221"/>
      <c r="BL55" s="221"/>
      <c r="BM55" s="221"/>
      <c r="BN55" s="221"/>
      <c r="BO55" s="221"/>
      <c r="BP55" s="221"/>
    </row>
    <row r="56" spans="1:166" s="3" customFormat="1" ht="10.5">
      <c r="A56" s="157" t="s">
        <v>65</v>
      </c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  <c r="AP56" s="157"/>
      <c r="AQ56" s="157"/>
      <c r="AR56" s="157"/>
      <c r="AS56" s="157"/>
      <c r="AT56" s="157"/>
      <c r="AU56" s="157"/>
      <c r="AV56" s="157"/>
      <c r="AW56" s="157"/>
      <c r="AX56" s="157"/>
      <c r="AY56" s="157"/>
      <c r="AZ56" s="157"/>
      <c r="BA56" s="157"/>
      <c r="BB56" s="157"/>
      <c r="BC56" s="157"/>
      <c r="BD56" s="157"/>
      <c r="BE56" s="157"/>
      <c r="BF56" s="157"/>
      <c r="BG56" s="157"/>
      <c r="BH56" s="157"/>
      <c r="BI56" s="157"/>
      <c r="BJ56" s="157"/>
      <c r="BK56" s="157"/>
      <c r="BL56" s="157"/>
      <c r="BM56" s="157"/>
      <c r="BN56" s="157"/>
      <c r="BO56" s="157"/>
      <c r="BP56" s="157"/>
    </row>
    <row r="57" spans="1:166">
      <c r="A57" s="221"/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221"/>
      <c r="AB57" s="221"/>
      <c r="AC57" s="221"/>
      <c r="AD57" s="221"/>
      <c r="AE57" s="221"/>
      <c r="AF57" s="221"/>
      <c r="AG57" s="221"/>
      <c r="AH57" s="221"/>
      <c r="AI57" s="221"/>
      <c r="AJ57" s="221"/>
      <c r="AK57" s="221"/>
      <c r="AL57" s="221"/>
      <c r="AM57" s="221"/>
      <c r="AN57" s="221"/>
      <c r="AO57" s="221"/>
      <c r="AP57" s="221"/>
      <c r="AQ57" s="221"/>
      <c r="AR57" s="221"/>
      <c r="AS57" s="221"/>
      <c r="AT57" s="221"/>
      <c r="AU57" s="221"/>
      <c r="AV57" s="221"/>
      <c r="AW57" s="221"/>
      <c r="AX57" s="221"/>
      <c r="AY57" s="221"/>
      <c r="AZ57" s="221"/>
      <c r="BA57" s="221"/>
      <c r="BB57" s="221"/>
      <c r="BC57" s="221"/>
      <c r="BD57" s="221"/>
      <c r="BE57" s="221"/>
      <c r="BF57" s="221"/>
      <c r="BG57" s="221"/>
      <c r="BH57" s="221"/>
      <c r="BI57" s="221"/>
      <c r="BJ57" s="221"/>
      <c r="BK57" s="221"/>
      <c r="BL57" s="221"/>
      <c r="BM57" s="221"/>
      <c r="BN57" s="221"/>
      <c r="BO57" s="221"/>
      <c r="BP57" s="221"/>
    </row>
    <row r="58" spans="1:166" s="3" customFormat="1" ht="10.5">
      <c r="A58" s="157" t="s">
        <v>66</v>
      </c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  <c r="AL58" s="157"/>
      <c r="AM58" s="157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57"/>
      <c r="BJ58" s="157"/>
      <c r="BK58" s="157"/>
      <c r="BL58" s="157"/>
      <c r="BM58" s="157"/>
      <c r="BN58" s="157"/>
      <c r="BO58" s="157"/>
      <c r="BP58" s="157"/>
    </row>
    <row r="59" spans="1:166">
      <c r="A59" s="221"/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W59" s="221" t="s">
        <v>296</v>
      </c>
      <c r="X59" s="221"/>
      <c r="Y59" s="221"/>
      <c r="Z59" s="221"/>
      <c r="AA59" s="221"/>
      <c r="AB59" s="221"/>
      <c r="AC59" s="221"/>
      <c r="AD59" s="221"/>
      <c r="AE59" s="221"/>
      <c r="AF59" s="221"/>
      <c r="AG59" s="221"/>
      <c r="AH59" s="221"/>
      <c r="AI59" s="221"/>
      <c r="AJ59" s="221"/>
      <c r="AK59" s="221"/>
      <c r="AL59" s="221"/>
      <c r="AM59" s="221"/>
      <c r="AN59" s="221"/>
      <c r="AO59" s="221"/>
      <c r="AP59" s="221"/>
      <c r="AQ59" s="221"/>
      <c r="AR59" s="221"/>
      <c r="AS59" s="221"/>
      <c r="AT59" s="221"/>
      <c r="AU59" s="221"/>
      <c r="AV59" s="221"/>
      <c r="AW59" s="221"/>
      <c r="AX59" s="221"/>
      <c r="AY59" s="221"/>
    </row>
    <row r="60" spans="1:166" s="3" customFormat="1" ht="10.5">
      <c r="A60" s="157" t="s">
        <v>3</v>
      </c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W60" s="157" t="s">
        <v>4</v>
      </c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  <c r="AL60" s="157"/>
      <c r="AM60" s="157"/>
      <c r="AN60" s="157"/>
      <c r="AO60" s="157"/>
      <c r="AP60" s="157"/>
      <c r="AQ60" s="157"/>
      <c r="AR60" s="157"/>
      <c r="AS60" s="157"/>
      <c r="AT60" s="157"/>
      <c r="AU60" s="157"/>
      <c r="AV60" s="157"/>
      <c r="AW60" s="157"/>
      <c r="AX60" s="157"/>
      <c r="AY60" s="157"/>
    </row>
    <row r="61" spans="1:166">
      <c r="B61" s="2" t="s">
        <v>5</v>
      </c>
      <c r="C61" s="219" t="s">
        <v>297</v>
      </c>
      <c r="D61" s="219"/>
      <c r="E61" s="219"/>
      <c r="F61" s="219"/>
      <c r="G61" s="1" t="s">
        <v>5</v>
      </c>
      <c r="I61" s="219" t="s">
        <v>293</v>
      </c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219"/>
      <c r="Z61" s="219"/>
      <c r="AA61" s="219"/>
      <c r="AB61" s="165">
        <v>20</v>
      </c>
      <c r="AC61" s="165"/>
      <c r="AD61" s="165"/>
      <c r="AE61" s="220" t="s">
        <v>75</v>
      </c>
      <c r="AF61" s="220"/>
      <c r="AG61" s="220"/>
      <c r="AH61" s="152" t="s">
        <v>6</v>
      </c>
      <c r="AI61" s="152"/>
      <c r="AJ61" s="152"/>
    </row>
    <row r="64" spans="1:166" s="7" customFormat="1" ht="24.75" customHeight="1">
      <c r="A64" s="184" t="s">
        <v>67</v>
      </c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4"/>
      <c r="AT64" s="184"/>
      <c r="AU64" s="184"/>
      <c r="AV64" s="184"/>
      <c r="AW64" s="184"/>
      <c r="AX64" s="184"/>
      <c r="AY64" s="184"/>
      <c r="AZ64" s="184"/>
      <c r="BA64" s="184"/>
      <c r="BB64" s="184"/>
      <c r="BC64" s="184"/>
      <c r="BD64" s="184"/>
      <c r="BE64" s="184"/>
      <c r="BF64" s="184"/>
      <c r="BG64" s="184"/>
      <c r="BH64" s="184"/>
      <c r="BI64" s="184"/>
      <c r="BJ64" s="184"/>
      <c r="BK64" s="184"/>
      <c r="BL64" s="184"/>
      <c r="BM64" s="184"/>
      <c r="BN64" s="184"/>
      <c r="BO64" s="184"/>
      <c r="BP64" s="184"/>
      <c r="BQ64" s="184"/>
      <c r="BR64" s="184"/>
      <c r="BS64" s="184"/>
      <c r="BT64" s="184"/>
      <c r="BU64" s="184"/>
      <c r="BV64" s="184"/>
      <c r="BW64" s="184"/>
      <c r="BX64" s="184"/>
      <c r="BY64" s="184"/>
      <c r="BZ64" s="184"/>
      <c r="CA64" s="184"/>
      <c r="CB64" s="184"/>
      <c r="CC64" s="184"/>
      <c r="CD64" s="184"/>
      <c r="CE64" s="184"/>
      <c r="CF64" s="184"/>
      <c r="CG64" s="184"/>
      <c r="CH64" s="184"/>
      <c r="CI64" s="184"/>
      <c r="CJ64" s="184"/>
      <c r="CK64" s="184"/>
      <c r="CL64" s="184"/>
      <c r="CM64" s="184"/>
      <c r="CN64" s="184"/>
      <c r="CO64" s="184"/>
      <c r="CP64" s="184"/>
      <c r="CQ64" s="184"/>
      <c r="CR64" s="184"/>
      <c r="CS64" s="184"/>
      <c r="CT64" s="184"/>
      <c r="CU64" s="184"/>
      <c r="CV64" s="184"/>
      <c r="CW64" s="184"/>
      <c r="CX64" s="184"/>
      <c r="CY64" s="184"/>
      <c r="CZ64" s="184"/>
      <c r="DA64" s="184"/>
      <c r="DB64" s="184"/>
      <c r="DC64" s="184"/>
      <c r="DD64" s="184"/>
      <c r="DE64" s="184"/>
      <c r="DF64" s="184"/>
      <c r="DG64" s="184"/>
      <c r="DH64" s="184"/>
      <c r="DI64" s="184"/>
      <c r="DJ64" s="184"/>
      <c r="DK64" s="184"/>
      <c r="DL64" s="184"/>
      <c r="DM64" s="184"/>
      <c r="DN64" s="184"/>
      <c r="DO64" s="184"/>
      <c r="DP64" s="184"/>
      <c r="DQ64" s="184"/>
      <c r="DR64" s="184"/>
      <c r="DS64" s="184"/>
      <c r="DT64" s="184"/>
      <c r="DU64" s="184"/>
      <c r="DV64" s="184"/>
      <c r="DW64" s="184"/>
      <c r="DX64" s="184"/>
      <c r="DY64" s="184"/>
      <c r="DZ64" s="184"/>
      <c r="EA64" s="184"/>
      <c r="EB64" s="184"/>
      <c r="EC64" s="184"/>
      <c r="ED64" s="184"/>
      <c r="EE64" s="184"/>
      <c r="EF64" s="184"/>
      <c r="EG64" s="184"/>
      <c r="EH64" s="184"/>
      <c r="EI64" s="184"/>
      <c r="EJ64" s="184"/>
      <c r="EK64" s="184"/>
      <c r="EL64" s="184"/>
      <c r="EM64" s="184"/>
      <c r="EN64" s="184"/>
      <c r="EO64" s="184"/>
      <c r="EP64" s="184"/>
      <c r="EQ64" s="184"/>
      <c r="ER64" s="184"/>
      <c r="ES64" s="184"/>
      <c r="ET64" s="184"/>
      <c r="EU64" s="184"/>
      <c r="EV64" s="184"/>
      <c r="EW64" s="184"/>
      <c r="EX64" s="184"/>
      <c r="EY64" s="184"/>
      <c r="EZ64" s="184"/>
      <c r="FA64" s="184"/>
      <c r="FB64" s="184"/>
      <c r="FC64" s="184"/>
      <c r="FD64" s="184"/>
      <c r="FE64" s="184"/>
      <c r="FF64" s="184"/>
      <c r="FG64" s="184"/>
      <c r="FH64" s="184"/>
      <c r="FI64" s="184"/>
      <c r="FJ64" s="184"/>
    </row>
    <row r="65" ht="3" customHeight="1"/>
  </sheetData>
  <mergeCells count="403">
    <mergeCell ref="BQ18:CD18"/>
    <mergeCell ref="CE18:CO18"/>
    <mergeCell ref="CP18:CW18"/>
    <mergeCell ref="CX17:DF17"/>
    <mergeCell ref="DG17:DQ17"/>
    <mergeCell ref="DR17:DY17"/>
    <mergeCell ref="CE17:CO17"/>
    <mergeCell ref="CP17:CW17"/>
    <mergeCell ref="A18:T18"/>
    <mergeCell ref="U18:AC18"/>
    <mergeCell ref="AD18:AL18"/>
    <mergeCell ref="AM18:AU18"/>
    <mergeCell ref="AV18:BG18"/>
    <mergeCell ref="BH18:BP18"/>
    <mergeCell ref="CX18:DF18"/>
    <mergeCell ref="DG18:DQ18"/>
    <mergeCell ref="DR18:DY18"/>
    <mergeCell ref="A17:T17"/>
    <mergeCell ref="U17:AC17"/>
    <mergeCell ref="AD17:AL17"/>
    <mergeCell ref="AM17:AU17"/>
    <mergeCell ref="AV17:BG17"/>
    <mergeCell ref="BH17:BP17"/>
    <mergeCell ref="BQ17:CD17"/>
    <mergeCell ref="CP16:CW16"/>
    <mergeCell ref="CX15:DF15"/>
    <mergeCell ref="DG15:DQ15"/>
    <mergeCell ref="DR15:DY15"/>
    <mergeCell ref="DG16:DQ16"/>
    <mergeCell ref="DR16:DY16"/>
    <mergeCell ref="DZ18:EH18"/>
    <mergeCell ref="EI18:ES18"/>
    <mergeCell ref="ET18:FA18"/>
    <mergeCell ref="DZ16:EH16"/>
    <mergeCell ref="DZ17:EH17"/>
    <mergeCell ref="EI15:ES15"/>
    <mergeCell ref="EI16:ES16"/>
    <mergeCell ref="ET16:FA16"/>
    <mergeCell ref="EI17:ES17"/>
    <mergeCell ref="ET17:FA17"/>
    <mergeCell ref="A16:T16"/>
    <mergeCell ref="U16:AC16"/>
    <mergeCell ref="AD16:AL16"/>
    <mergeCell ref="AM16:AU16"/>
    <mergeCell ref="AV16:BG16"/>
    <mergeCell ref="BH16:BP16"/>
    <mergeCell ref="FB14:FJ14"/>
    <mergeCell ref="A15:T15"/>
    <mergeCell ref="U15:AC15"/>
    <mergeCell ref="AD15:AL15"/>
    <mergeCell ref="AM15:AU15"/>
    <mergeCell ref="AV15:BG15"/>
    <mergeCell ref="BH15:BP15"/>
    <mergeCell ref="ET14:FA14"/>
    <mergeCell ref="FB15:FJ15"/>
    <mergeCell ref="DZ15:EH15"/>
    <mergeCell ref="BQ15:CD15"/>
    <mergeCell ref="CE14:CO14"/>
    <mergeCell ref="CP14:CW14"/>
    <mergeCell ref="CE16:CO16"/>
    <mergeCell ref="CX16:DF16"/>
    <mergeCell ref="EI14:ES14"/>
    <mergeCell ref="CP15:CW15"/>
    <mergeCell ref="CX14:DF14"/>
    <mergeCell ref="U14:AC14"/>
    <mergeCell ref="AD14:AL14"/>
    <mergeCell ref="AM14:AU14"/>
    <mergeCell ref="AV14:BG14"/>
    <mergeCell ref="BH14:BP14"/>
    <mergeCell ref="DZ14:EH14"/>
    <mergeCell ref="EI13:ES13"/>
    <mergeCell ref="ET13:FA13"/>
    <mergeCell ref="CP13:CW13"/>
    <mergeCell ref="DZ13:EH13"/>
    <mergeCell ref="DG14:DQ14"/>
    <mergeCell ref="DR14:DY14"/>
    <mergeCell ref="ET10:FA10"/>
    <mergeCell ref="U11:AC11"/>
    <mergeCell ref="AD11:AL11"/>
    <mergeCell ref="AM11:AU11"/>
    <mergeCell ref="AV11:BG11"/>
    <mergeCell ref="BH11:BP11"/>
    <mergeCell ref="BQ11:CD11"/>
    <mergeCell ref="DR11:DY11"/>
    <mergeCell ref="DZ11:EH11"/>
    <mergeCell ref="CX10:DF10"/>
    <mergeCell ref="DG10:DQ10"/>
    <mergeCell ref="DR10:DY10"/>
    <mergeCell ref="DZ10:EH10"/>
    <mergeCell ref="EI10:ES10"/>
    <mergeCell ref="DR9:DY9"/>
    <mergeCell ref="DZ9:EH9"/>
    <mergeCell ref="EI9:ES9"/>
    <mergeCell ref="ET9:FA9"/>
    <mergeCell ref="AM9:AU9"/>
    <mergeCell ref="AV9:BG9"/>
    <mergeCell ref="BH9:BP9"/>
    <mergeCell ref="BQ9:CD9"/>
    <mergeCell ref="CE9:CO9"/>
    <mergeCell ref="AJ37:BF38"/>
    <mergeCell ref="BG38:CP38"/>
    <mergeCell ref="FB9:FJ9"/>
    <mergeCell ref="A10:T10"/>
    <mergeCell ref="U10:AC10"/>
    <mergeCell ref="AD10:AL10"/>
    <mergeCell ref="AM10:AU10"/>
    <mergeCell ref="AV10:BG10"/>
    <mergeCell ref="BH10:BP10"/>
    <mergeCell ref="BQ10:CD10"/>
    <mergeCell ref="ET31:FA31"/>
    <mergeCell ref="FB31:FJ31"/>
    <mergeCell ref="A34:FJ34"/>
    <mergeCell ref="A36:BF36"/>
    <mergeCell ref="BG36:BW37"/>
    <mergeCell ref="BX36:BZ37"/>
    <mergeCell ref="CA36:CP37"/>
    <mergeCell ref="CQ36:DG37"/>
    <mergeCell ref="DH36:DJ37"/>
    <mergeCell ref="A37:AI38"/>
    <mergeCell ref="DK36:DZ37"/>
    <mergeCell ref="EA36:EQ37"/>
    <mergeCell ref="ER36:ET37"/>
    <mergeCell ref="EU36:FJ37"/>
    <mergeCell ref="DG32:DQ32"/>
    <mergeCell ref="DR32:DY32"/>
    <mergeCell ref="DZ32:EH32"/>
    <mergeCell ref="EI32:ES32"/>
    <mergeCell ref="ET32:FA32"/>
    <mergeCell ref="FB32:FJ32"/>
    <mergeCell ref="BQ28:CD28"/>
    <mergeCell ref="CP30:CW30"/>
    <mergeCell ref="BQ32:CD32"/>
    <mergeCell ref="BQ29:CD29"/>
    <mergeCell ref="BQ31:CD31"/>
    <mergeCell ref="CE31:CO31"/>
    <mergeCell ref="CP31:CW31"/>
    <mergeCell ref="CE32:CO32"/>
    <mergeCell ref="CP32:CW32"/>
    <mergeCell ref="DZ31:EH31"/>
    <mergeCell ref="EI31:ES31"/>
    <mergeCell ref="DR30:DY30"/>
    <mergeCell ref="CX32:DF32"/>
    <mergeCell ref="BQ30:CD30"/>
    <mergeCell ref="CE30:CO30"/>
    <mergeCell ref="CX31:DF31"/>
    <mergeCell ref="DG31:DQ31"/>
    <mergeCell ref="DR31:DY31"/>
    <mergeCell ref="FB30:FJ30"/>
    <mergeCell ref="FB29:FJ29"/>
    <mergeCell ref="U30:AC30"/>
    <mergeCell ref="AD30:AL30"/>
    <mergeCell ref="AM30:AU30"/>
    <mergeCell ref="CX30:DF30"/>
    <mergeCell ref="A31:AC31"/>
    <mergeCell ref="AD31:AL31"/>
    <mergeCell ref="AM31:AU31"/>
    <mergeCell ref="AV31:BG31"/>
    <mergeCell ref="BH31:BP31"/>
    <mergeCell ref="BH30:BP30"/>
    <mergeCell ref="A30:T30"/>
    <mergeCell ref="AV30:BG30"/>
    <mergeCell ref="A29:T29"/>
    <mergeCell ref="DG30:DQ30"/>
    <mergeCell ref="CX29:DF29"/>
    <mergeCell ref="DR29:DY29"/>
    <mergeCell ref="DZ29:EH29"/>
    <mergeCell ref="ET30:FA30"/>
    <mergeCell ref="DZ30:EH30"/>
    <mergeCell ref="EI30:ES30"/>
    <mergeCell ref="EI29:ES29"/>
    <mergeCell ref="ET29:FA29"/>
    <mergeCell ref="CE29:CO29"/>
    <mergeCell ref="CP29:CW29"/>
    <mergeCell ref="DG29:DQ29"/>
    <mergeCell ref="U29:AC29"/>
    <mergeCell ref="AD29:AL29"/>
    <mergeCell ref="AM29:AU29"/>
    <mergeCell ref="AV29:BG29"/>
    <mergeCell ref="BH29:BP29"/>
    <mergeCell ref="FB27:FJ27"/>
    <mergeCell ref="ET27:FA27"/>
    <mergeCell ref="EI28:ES28"/>
    <mergeCell ref="ET28:FA28"/>
    <mergeCell ref="FB28:FJ28"/>
    <mergeCell ref="CR25:CT25"/>
    <mergeCell ref="CU25:DF25"/>
    <mergeCell ref="DG28:DQ28"/>
    <mergeCell ref="CX27:DF27"/>
    <mergeCell ref="A28:T28"/>
    <mergeCell ref="U28:AC28"/>
    <mergeCell ref="AD28:AL28"/>
    <mergeCell ref="AM28:AU28"/>
    <mergeCell ref="AV28:BG28"/>
    <mergeCell ref="BH28:BP28"/>
    <mergeCell ref="DR12:DY12"/>
    <mergeCell ref="DZ12:EH12"/>
    <mergeCell ref="EV25:EX25"/>
    <mergeCell ref="DG25:DS25"/>
    <mergeCell ref="AD27:AL27"/>
    <mergeCell ref="DG27:DQ27"/>
    <mergeCell ref="CE28:CO28"/>
    <mergeCell ref="CP28:CW28"/>
    <mergeCell ref="CX28:DF28"/>
    <mergeCell ref="AM27:AU27"/>
    <mergeCell ref="AV27:BG27"/>
    <mergeCell ref="BH27:BP27"/>
    <mergeCell ref="DR27:DY27"/>
    <mergeCell ref="DZ27:EH27"/>
    <mergeCell ref="CE27:CO27"/>
    <mergeCell ref="CP27:CW27"/>
    <mergeCell ref="DR28:DY28"/>
    <mergeCell ref="DZ28:EH28"/>
    <mergeCell ref="EI27:ES27"/>
    <mergeCell ref="CE26:DF26"/>
    <mergeCell ref="DG26:EH26"/>
    <mergeCell ref="EI26:FJ26"/>
    <mergeCell ref="DT25:DV25"/>
    <mergeCell ref="DW25:EH25"/>
    <mergeCell ref="FB19:FJ19"/>
    <mergeCell ref="FB20:FJ20"/>
    <mergeCell ref="EY25:FJ25"/>
    <mergeCell ref="DR13:DY13"/>
    <mergeCell ref="FB13:FJ13"/>
    <mergeCell ref="ET15:FA15"/>
    <mergeCell ref="FB18:FJ18"/>
    <mergeCell ref="FB17:FJ17"/>
    <mergeCell ref="FB16:FJ16"/>
    <mergeCell ref="EI20:ES20"/>
    <mergeCell ref="DZ20:EH20"/>
    <mergeCell ref="ET20:FA20"/>
    <mergeCell ref="DR19:DY19"/>
    <mergeCell ref="DZ19:EH19"/>
    <mergeCell ref="ET19:FA19"/>
    <mergeCell ref="EI19:ES19"/>
    <mergeCell ref="EI25:EU25"/>
    <mergeCell ref="A2:FJ2"/>
    <mergeCell ref="A24:T27"/>
    <mergeCell ref="U24:AC27"/>
    <mergeCell ref="AD24:BP26"/>
    <mergeCell ref="BQ24:CD27"/>
    <mergeCell ref="CE24:FJ24"/>
    <mergeCell ref="CE25:CQ25"/>
    <mergeCell ref="BQ20:CD20"/>
    <mergeCell ref="DG5:DS5"/>
    <mergeCell ref="EY5:FJ5"/>
    <mergeCell ref="CE6:DF6"/>
    <mergeCell ref="DG8:DQ8"/>
    <mergeCell ref="EI5:EU5"/>
    <mergeCell ref="EV5:EX5"/>
    <mergeCell ref="DG6:EH6"/>
    <mergeCell ref="EI6:FJ6"/>
    <mergeCell ref="ET7:FA7"/>
    <mergeCell ref="FB7:FJ7"/>
    <mergeCell ref="AM8:AU8"/>
    <mergeCell ref="AV8:BG8"/>
    <mergeCell ref="BH8:BP8"/>
    <mergeCell ref="BQ4:CD7"/>
    <mergeCell ref="DR8:DY8"/>
    <mergeCell ref="DZ8:EH8"/>
    <mergeCell ref="CE4:FJ4"/>
    <mergeCell ref="CE5:CQ5"/>
    <mergeCell ref="CR5:CT5"/>
    <mergeCell ref="CU5:DF5"/>
    <mergeCell ref="DT5:DV5"/>
    <mergeCell ref="DW5:EH5"/>
    <mergeCell ref="CP11:CW11"/>
    <mergeCell ref="CX11:DF11"/>
    <mergeCell ref="DG11:DQ11"/>
    <mergeCell ref="CE7:CO7"/>
    <mergeCell ref="CP7:CW7"/>
    <mergeCell ref="CX7:DF7"/>
    <mergeCell ref="DZ7:EH7"/>
    <mergeCell ref="EI7:ES7"/>
    <mergeCell ref="DR7:DY7"/>
    <mergeCell ref="DG7:DQ7"/>
    <mergeCell ref="EI11:ES11"/>
    <mergeCell ref="ET11:FA11"/>
    <mergeCell ref="FB11:FJ11"/>
    <mergeCell ref="EI8:ES8"/>
    <mergeCell ref="ET8:FA8"/>
    <mergeCell ref="FB8:FJ8"/>
    <mergeCell ref="CP9:CW9"/>
    <mergeCell ref="FB10:FJ10"/>
    <mergeCell ref="BQ8:CD8"/>
    <mergeCell ref="CE8:CO8"/>
    <mergeCell ref="CP8:CW8"/>
    <mergeCell ref="CX8:DF8"/>
    <mergeCell ref="CE10:CO10"/>
    <mergeCell ref="CP10:CW10"/>
    <mergeCell ref="CX9:DF9"/>
    <mergeCell ref="DG19:DQ19"/>
    <mergeCell ref="DG20:DQ20"/>
    <mergeCell ref="CE19:CO19"/>
    <mergeCell ref="CP19:CW19"/>
    <mergeCell ref="CX19:DF19"/>
    <mergeCell ref="CE11:CO11"/>
    <mergeCell ref="CX12:DF12"/>
    <mergeCell ref="DG12:DQ12"/>
    <mergeCell ref="BQ19:CD19"/>
    <mergeCell ref="BQ13:CD13"/>
    <mergeCell ref="CE13:CO13"/>
    <mergeCell ref="DG9:DQ9"/>
    <mergeCell ref="CX13:DF13"/>
    <mergeCell ref="DG13:DQ13"/>
    <mergeCell ref="BQ14:CD14"/>
    <mergeCell ref="BQ16:CD16"/>
    <mergeCell ref="CE15:CO15"/>
    <mergeCell ref="A4:T7"/>
    <mergeCell ref="A8:T8"/>
    <mergeCell ref="A19:AC19"/>
    <mergeCell ref="AD19:AL19"/>
    <mergeCell ref="U4:AC7"/>
    <mergeCell ref="U8:AC8"/>
    <mergeCell ref="U9:AC9"/>
    <mergeCell ref="A9:T9"/>
    <mergeCell ref="AD7:AL7"/>
    <mergeCell ref="A11:T11"/>
    <mergeCell ref="A12:T12"/>
    <mergeCell ref="U12:AC12"/>
    <mergeCell ref="AD12:AL12"/>
    <mergeCell ref="AD4:BP6"/>
    <mergeCell ref="A13:T13"/>
    <mergeCell ref="U13:AC13"/>
    <mergeCell ref="AD13:AL13"/>
    <mergeCell ref="AM13:AU13"/>
    <mergeCell ref="AV13:BG13"/>
    <mergeCell ref="BH13:BP13"/>
    <mergeCell ref="AM12:AU12"/>
    <mergeCell ref="AV12:BG12"/>
    <mergeCell ref="BH12:BP12"/>
    <mergeCell ref="A14:T14"/>
    <mergeCell ref="BH7:BP7"/>
    <mergeCell ref="AM7:AU7"/>
    <mergeCell ref="AV7:BG7"/>
    <mergeCell ref="AD9:AL9"/>
    <mergeCell ref="AD8:AL8"/>
    <mergeCell ref="BG39:CP39"/>
    <mergeCell ref="CQ39:DZ39"/>
    <mergeCell ref="AM19:AU19"/>
    <mergeCell ref="AV19:BG19"/>
    <mergeCell ref="BH19:BP19"/>
    <mergeCell ref="A22:FJ22"/>
    <mergeCell ref="CE20:CO20"/>
    <mergeCell ref="CP20:CW20"/>
    <mergeCell ref="CX20:DF20"/>
    <mergeCell ref="DR20:DY20"/>
    <mergeCell ref="CQ38:DZ38"/>
    <mergeCell ref="EA38:FJ38"/>
    <mergeCell ref="EA39:FJ39"/>
    <mergeCell ref="EI12:ES12"/>
    <mergeCell ref="ET12:FA12"/>
    <mergeCell ref="FB12:FJ12"/>
    <mergeCell ref="BQ12:CD12"/>
    <mergeCell ref="CE12:CO12"/>
    <mergeCell ref="CP12:CW12"/>
    <mergeCell ref="A39:AI39"/>
    <mergeCell ref="AJ39:BF39"/>
    <mergeCell ref="EA41:FJ41"/>
    <mergeCell ref="A42:AI42"/>
    <mergeCell ref="AJ42:BF42"/>
    <mergeCell ref="BG42:CP42"/>
    <mergeCell ref="CQ42:DZ42"/>
    <mergeCell ref="EA42:FJ42"/>
    <mergeCell ref="A41:AI41"/>
    <mergeCell ref="AJ41:BF41"/>
    <mergeCell ref="BG41:CP41"/>
    <mergeCell ref="CQ41:DZ41"/>
    <mergeCell ref="CI46:DL46"/>
    <mergeCell ref="AF48:BQ48"/>
    <mergeCell ref="AF49:BQ49"/>
    <mergeCell ref="BS48:CV48"/>
    <mergeCell ref="BS49:CV49"/>
    <mergeCell ref="CX48:DV48"/>
    <mergeCell ref="CX49:DV49"/>
    <mergeCell ref="A40:AI40"/>
    <mergeCell ref="AJ40:BF40"/>
    <mergeCell ref="BG40:CP40"/>
    <mergeCell ref="CQ40:DZ40"/>
    <mergeCell ref="AF45:BQ45"/>
    <mergeCell ref="AF46:BQ46"/>
    <mergeCell ref="BS45:CG45"/>
    <mergeCell ref="BS46:CG46"/>
    <mergeCell ref="CI45:EB45"/>
    <mergeCell ref="EA40:FJ40"/>
    <mergeCell ref="A64:FJ64"/>
    <mergeCell ref="AH61:AJ61"/>
    <mergeCell ref="C50:F50"/>
    <mergeCell ref="I50:AA50"/>
    <mergeCell ref="AB50:AD50"/>
    <mergeCell ref="AE50:AG50"/>
    <mergeCell ref="AH50:AJ50"/>
    <mergeCell ref="C61:F61"/>
    <mergeCell ref="I61:AA61"/>
    <mergeCell ref="AB61:AD61"/>
    <mergeCell ref="AE61:AG61"/>
    <mergeCell ref="A58:BP58"/>
    <mergeCell ref="A59:T59"/>
    <mergeCell ref="W59:AY59"/>
    <mergeCell ref="A60:T60"/>
    <mergeCell ref="W60:AY60"/>
    <mergeCell ref="A55:BP55"/>
    <mergeCell ref="A56:BP56"/>
    <mergeCell ref="A57:BP57"/>
  </mergeCells>
  <pageMargins left="0.39370078740157483" right="0.39370078740157483" top="0.78740157480314965" bottom="0.39370078740157483" header="0.19685039370078741" footer="0.19685039370078741"/>
  <pageSetup paperSize="9" scale="8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33" max="16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D197"/>
  <sheetViews>
    <sheetView view="pageBreakPreview" topLeftCell="A89" zoomScale="98" zoomScaleSheetLayoutView="98" workbookViewId="0">
      <selection activeCell="AA123" sqref="AA123:AI123"/>
    </sheetView>
  </sheetViews>
  <sheetFormatPr defaultColWidth="1.7109375" defaultRowHeight="12.75"/>
  <cols>
    <col min="1" max="5" width="1.7109375" style="26"/>
    <col min="6" max="7" width="1.7109375" style="26" customWidth="1"/>
    <col min="8" max="19" width="1.7109375" style="26"/>
    <col min="20" max="20" width="2" style="26" bestFit="1" customWidth="1"/>
    <col min="21" max="53" width="1.7109375" style="26"/>
    <col min="54" max="55" width="6.140625" style="26" bestFit="1" customWidth="1"/>
    <col min="56" max="16384" width="1.7109375" style="26"/>
  </cols>
  <sheetData>
    <row r="1" spans="1:52" ht="78" customHeight="1">
      <c r="A1" s="289" t="s">
        <v>235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</row>
    <row r="2" spans="1:52" s="27" customFormat="1" ht="18.75" customHeight="1">
      <c r="A2" s="291" t="s">
        <v>234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  <c r="AY2" s="291"/>
      <c r="AZ2" s="291"/>
    </row>
    <row r="3" spans="1:52" s="27" customFormat="1" ht="18.75" customHeight="1">
      <c r="A3" s="291" t="s">
        <v>233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291"/>
      <c r="AO3" s="291"/>
      <c r="AP3" s="291"/>
      <c r="AQ3" s="291"/>
      <c r="AR3" s="291"/>
      <c r="AS3" s="291"/>
      <c r="AT3" s="291"/>
      <c r="AU3" s="291"/>
      <c r="AV3" s="291"/>
      <c r="AW3" s="291"/>
      <c r="AX3" s="291"/>
      <c r="AY3" s="291"/>
      <c r="AZ3" s="291"/>
    </row>
    <row r="4" spans="1:52" s="27" customFormat="1" ht="14.25" customHeight="1">
      <c r="X4" s="28" t="s">
        <v>232</v>
      </c>
      <c r="Y4" s="292" t="s">
        <v>284</v>
      </c>
      <c r="Z4" s="292"/>
      <c r="AA4" s="292"/>
      <c r="AB4" s="292"/>
      <c r="AC4" s="27" t="s">
        <v>231</v>
      </c>
    </row>
    <row r="5" spans="1:52" s="27" customFormat="1" ht="14.25" customHeight="1">
      <c r="W5" s="28"/>
    </row>
    <row r="6" spans="1:52" s="29" customFormat="1" ht="21.75" customHeight="1">
      <c r="AJ6" s="293"/>
      <c r="AK6" s="293"/>
      <c r="AL6" s="293"/>
      <c r="AM6" s="293"/>
      <c r="AN6" s="293"/>
      <c r="AO6" s="293"/>
      <c r="AQ6" s="294" t="s">
        <v>7</v>
      </c>
      <c r="AR6" s="295"/>
      <c r="AS6" s="295"/>
      <c r="AT6" s="295"/>
      <c r="AU6" s="295"/>
      <c r="AV6" s="295"/>
      <c r="AW6" s="295"/>
      <c r="AX6" s="295"/>
      <c r="AY6" s="295"/>
      <c r="AZ6" s="296"/>
    </row>
    <row r="7" spans="1:52" s="29" customFormat="1" ht="15.75" customHeight="1">
      <c r="A7" s="27" t="s">
        <v>230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300" t="str">
        <f>стр.1!AL22</f>
        <v>МКОУ "Новобирюзякская СОШ"</v>
      </c>
      <c r="Q7" s="300"/>
      <c r="R7" s="300"/>
      <c r="S7" s="300"/>
      <c r="T7" s="300"/>
      <c r="U7" s="300"/>
      <c r="V7" s="300"/>
      <c r="W7" s="300"/>
      <c r="X7" s="300"/>
      <c r="Y7" s="300"/>
      <c r="Z7" s="300"/>
      <c r="AA7" s="300"/>
      <c r="AB7" s="300"/>
      <c r="AC7" s="300"/>
      <c r="AD7" s="300"/>
      <c r="AE7" s="300"/>
      <c r="AF7" s="300"/>
      <c r="AG7" s="300"/>
      <c r="AH7" s="300"/>
      <c r="AJ7" s="301" t="s">
        <v>229</v>
      </c>
      <c r="AK7" s="301"/>
      <c r="AL7" s="301"/>
      <c r="AM7" s="301"/>
      <c r="AN7" s="301"/>
      <c r="AO7" s="301"/>
      <c r="AP7" s="30"/>
      <c r="AQ7" s="302" t="s">
        <v>258</v>
      </c>
      <c r="AR7" s="302"/>
      <c r="AS7" s="302"/>
      <c r="AT7" s="302"/>
      <c r="AU7" s="302"/>
      <c r="AV7" s="302"/>
      <c r="AW7" s="302"/>
      <c r="AX7" s="302"/>
      <c r="AY7" s="302"/>
      <c r="AZ7" s="302"/>
    </row>
    <row r="8" spans="1:52" s="29" customFormat="1" ht="15.75" customHeight="1">
      <c r="A8" s="27" t="s">
        <v>17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300" t="s">
        <v>228</v>
      </c>
      <c r="Q8" s="300"/>
      <c r="R8" s="300"/>
      <c r="S8" s="300"/>
      <c r="T8" s="300"/>
      <c r="U8" s="300"/>
      <c r="V8" s="300"/>
      <c r="W8" s="300"/>
      <c r="X8" s="300"/>
      <c r="Y8" s="300"/>
      <c r="Z8" s="300"/>
      <c r="AA8" s="300"/>
      <c r="AB8" s="300"/>
      <c r="AC8" s="300"/>
      <c r="AD8" s="300"/>
      <c r="AE8" s="300"/>
      <c r="AF8" s="300"/>
      <c r="AG8" s="300"/>
      <c r="AH8" s="300"/>
      <c r="AJ8" s="301" t="s">
        <v>25</v>
      </c>
      <c r="AK8" s="301"/>
      <c r="AL8" s="301"/>
      <c r="AM8" s="301"/>
      <c r="AN8" s="301"/>
      <c r="AO8" s="301"/>
      <c r="AP8" s="30"/>
      <c r="AQ8" s="302" t="s">
        <v>259</v>
      </c>
      <c r="AR8" s="302"/>
      <c r="AS8" s="302"/>
      <c r="AT8" s="302"/>
      <c r="AU8" s="302"/>
      <c r="AV8" s="302"/>
      <c r="AW8" s="302"/>
      <c r="AX8" s="302"/>
      <c r="AY8" s="302"/>
      <c r="AZ8" s="302"/>
    </row>
    <row r="9" spans="1:52" s="29" customFormat="1"/>
    <row r="10" spans="1:52" s="29" customFormat="1"/>
    <row r="11" spans="1:52" s="31" customFormat="1" ht="13.5" customHeight="1">
      <c r="A11" s="291" t="s">
        <v>225</v>
      </c>
      <c r="B11" s="291"/>
      <c r="C11" s="291"/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91"/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1"/>
      <c r="AT11" s="291"/>
      <c r="AU11" s="291"/>
      <c r="AV11" s="291"/>
      <c r="AW11" s="291"/>
      <c r="AX11" s="291"/>
      <c r="AY11" s="291"/>
      <c r="AZ11" s="291"/>
    </row>
    <row r="12" spans="1:52" s="31" customFormat="1" ht="12.75" customHeight="1"/>
    <row r="13" spans="1:52" s="31" customFormat="1" ht="13.5" customHeight="1">
      <c r="A13" s="303" t="s">
        <v>224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03"/>
      <c r="Q13" s="303"/>
      <c r="R13" s="303"/>
      <c r="S13" s="303"/>
      <c r="T13" s="303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</row>
    <row r="14" spans="1:52" s="31" customFormat="1" ht="12.75" customHeight="1"/>
    <row r="15" spans="1:52" s="33" customFormat="1" ht="54" customHeight="1">
      <c r="A15" s="256" t="s">
        <v>147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8"/>
      <c r="T15" s="256" t="s">
        <v>223</v>
      </c>
      <c r="U15" s="257"/>
      <c r="V15" s="257"/>
      <c r="W15" s="257"/>
      <c r="X15" s="257"/>
      <c r="Y15" s="257"/>
      <c r="Z15" s="257"/>
      <c r="AA15" s="257"/>
      <c r="AB15" s="257"/>
      <c r="AC15" s="257"/>
      <c r="AD15" s="258"/>
      <c r="AE15" s="256" t="s">
        <v>222</v>
      </c>
      <c r="AF15" s="257"/>
      <c r="AG15" s="257"/>
      <c r="AH15" s="257"/>
      <c r="AI15" s="257"/>
      <c r="AJ15" s="257"/>
      <c r="AK15" s="257"/>
      <c r="AL15" s="257"/>
      <c r="AM15" s="258"/>
      <c r="AN15" s="256" t="s">
        <v>242</v>
      </c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8"/>
    </row>
    <row r="16" spans="1:52" s="33" customFormat="1" ht="14.25" customHeight="1">
      <c r="A16" s="259">
        <v>1</v>
      </c>
      <c r="B16" s="260"/>
      <c r="C16" s="260"/>
      <c r="D16" s="260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1"/>
      <c r="T16" s="259">
        <v>2</v>
      </c>
      <c r="U16" s="260"/>
      <c r="V16" s="260"/>
      <c r="W16" s="260"/>
      <c r="X16" s="260"/>
      <c r="Y16" s="260"/>
      <c r="Z16" s="260"/>
      <c r="AA16" s="260"/>
      <c r="AB16" s="260"/>
      <c r="AC16" s="260"/>
      <c r="AD16" s="261"/>
      <c r="AE16" s="259">
        <v>3</v>
      </c>
      <c r="AF16" s="260"/>
      <c r="AG16" s="260"/>
      <c r="AH16" s="260"/>
      <c r="AI16" s="260"/>
      <c r="AJ16" s="260"/>
      <c r="AK16" s="260"/>
      <c r="AL16" s="260"/>
      <c r="AM16" s="261"/>
      <c r="AN16" s="259">
        <v>4</v>
      </c>
      <c r="AO16" s="260"/>
      <c r="AP16" s="260"/>
      <c r="AQ16" s="260"/>
      <c r="AR16" s="260"/>
      <c r="AS16" s="260"/>
      <c r="AT16" s="260"/>
      <c r="AU16" s="260"/>
      <c r="AV16" s="260"/>
      <c r="AW16" s="260"/>
      <c r="AX16" s="260"/>
      <c r="AY16" s="260"/>
      <c r="AZ16" s="261"/>
    </row>
    <row r="17" spans="1:52" s="33" customFormat="1" ht="58.9" customHeight="1">
      <c r="A17" s="268" t="s">
        <v>227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70"/>
      <c r="T17" s="307">
        <f>AN17/AE17</f>
        <v>927983</v>
      </c>
      <c r="U17" s="308"/>
      <c r="V17" s="308"/>
      <c r="W17" s="308"/>
      <c r="X17" s="308"/>
      <c r="Y17" s="308"/>
      <c r="Z17" s="308"/>
      <c r="AA17" s="308"/>
      <c r="AB17" s="308"/>
      <c r="AC17" s="308"/>
      <c r="AD17" s="309"/>
      <c r="AE17" s="307">
        <v>12</v>
      </c>
      <c r="AF17" s="308"/>
      <c r="AG17" s="308"/>
      <c r="AH17" s="308"/>
      <c r="AI17" s="308"/>
      <c r="AJ17" s="308"/>
      <c r="AK17" s="308"/>
      <c r="AL17" s="308"/>
      <c r="AM17" s="309"/>
      <c r="AN17" s="307">
        <v>11135796</v>
      </c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9"/>
    </row>
    <row r="18" spans="1:52" s="37" customFormat="1" ht="13.5" customHeight="1">
      <c r="A18" s="34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L18" s="36" t="s">
        <v>152</v>
      </c>
      <c r="AM18" s="38"/>
      <c r="AN18" s="310">
        <f>AN17</f>
        <v>11135796</v>
      </c>
      <c r="AO18" s="311"/>
      <c r="AP18" s="311"/>
      <c r="AQ18" s="311"/>
      <c r="AR18" s="311"/>
      <c r="AS18" s="311"/>
      <c r="AT18" s="311"/>
      <c r="AU18" s="311"/>
      <c r="AV18" s="311"/>
      <c r="AW18" s="311"/>
      <c r="AX18" s="311"/>
      <c r="AY18" s="311"/>
      <c r="AZ18" s="312"/>
    </row>
    <row r="19" spans="1:52" s="37" customFormat="1" ht="13.5" customHeight="1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L19" s="41"/>
      <c r="AM19" s="41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</row>
    <row r="20" spans="1:52" s="37" customFormat="1" ht="13.5" customHeight="1">
      <c r="A20" s="303" t="s">
        <v>220</v>
      </c>
      <c r="B20" s="303"/>
      <c r="C20" s="303"/>
      <c r="D20" s="303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</row>
    <row r="21" spans="1:52" s="31" customFormat="1" ht="27" customHeight="1">
      <c r="A21" s="313" t="s">
        <v>219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  <c r="L21" s="313"/>
      <c r="M21" s="313"/>
      <c r="N21" s="313"/>
      <c r="O21" s="313"/>
      <c r="P21" s="313"/>
      <c r="Q21" s="313"/>
      <c r="R21" s="313"/>
      <c r="S21" s="313"/>
      <c r="T21" s="313"/>
      <c r="U21" s="313"/>
      <c r="V21" s="313"/>
      <c r="W21" s="313"/>
      <c r="X21" s="313"/>
      <c r="Y21" s="313"/>
      <c r="Z21" s="313"/>
      <c r="AA21" s="313"/>
      <c r="AB21" s="313"/>
      <c r="AC21" s="313"/>
      <c r="AD21" s="313"/>
      <c r="AE21" s="313"/>
      <c r="AF21" s="313"/>
      <c r="AG21" s="313"/>
      <c r="AH21" s="313"/>
      <c r="AI21" s="313"/>
      <c r="AJ21" s="313"/>
      <c r="AK21" s="313"/>
      <c r="AL21" s="313"/>
      <c r="AM21" s="313"/>
      <c r="AN21" s="313"/>
      <c r="AO21" s="313"/>
      <c r="AP21" s="313"/>
      <c r="AQ21" s="313"/>
      <c r="AR21" s="313"/>
      <c r="AS21" s="313"/>
      <c r="AT21" s="313"/>
      <c r="AU21" s="313"/>
      <c r="AV21" s="313"/>
      <c r="AW21" s="313"/>
      <c r="AX21" s="313"/>
      <c r="AY21" s="313"/>
      <c r="AZ21" s="313"/>
    </row>
    <row r="22" spans="1:52" s="29" customFormat="1" ht="6.75" customHeight="1"/>
    <row r="23" spans="1:52" s="29" customFormat="1" ht="12.75" customHeight="1">
      <c r="A23" s="29" t="s">
        <v>218</v>
      </c>
    </row>
    <row r="24" spans="1:52" s="29" customFormat="1" ht="12.75" customHeight="1">
      <c r="A24" s="29" t="s">
        <v>217</v>
      </c>
    </row>
    <row r="25" spans="1:52" s="29" customFormat="1" ht="12.75" customHeight="1">
      <c r="A25" s="29" t="s">
        <v>216</v>
      </c>
      <c r="AD25" s="314">
        <f>AN18*30.2%</f>
        <v>3363010.392</v>
      </c>
      <c r="AE25" s="314"/>
      <c r="AF25" s="314"/>
      <c r="AG25" s="314"/>
      <c r="AH25" s="314"/>
      <c r="AI25" s="314"/>
      <c r="AJ25" s="314"/>
      <c r="AK25" s="314"/>
      <c r="AL25" s="314"/>
      <c r="AM25" s="314"/>
      <c r="AN25" s="314"/>
      <c r="AO25" s="314"/>
      <c r="AP25" s="314"/>
      <c r="AQ25" s="314"/>
      <c r="AR25" s="314"/>
      <c r="AS25" s="314"/>
      <c r="AT25" s="314"/>
    </row>
    <row r="26" spans="1:52" s="29" customFormat="1" ht="13.5" customHeight="1"/>
    <row r="27" spans="1:52" s="29" customFormat="1" ht="13.5" customHeight="1">
      <c r="A27" s="291" t="s">
        <v>225</v>
      </c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</row>
    <row r="28" spans="1:52" s="29" customFormat="1" ht="13.5" customHeight="1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</row>
    <row r="29" spans="1:52" s="29" customFormat="1" ht="13.5" customHeight="1">
      <c r="A29" s="303" t="s">
        <v>224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3"/>
      <c r="L29" s="303"/>
      <c r="M29" s="303"/>
      <c r="N29" s="303"/>
      <c r="O29" s="303"/>
      <c r="P29" s="303"/>
      <c r="Q29" s="303"/>
      <c r="R29" s="303"/>
      <c r="S29" s="303"/>
      <c r="T29" s="303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</row>
    <row r="30" spans="1:52" s="29" customFormat="1" ht="13.5" customHeigh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</row>
    <row r="31" spans="1:52" s="29" customFormat="1" ht="13.5" customHeight="1">
      <c r="A31" s="256" t="s">
        <v>147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8"/>
      <c r="T31" s="256" t="s">
        <v>223</v>
      </c>
      <c r="U31" s="257"/>
      <c r="V31" s="257"/>
      <c r="W31" s="257"/>
      <c r="X31" s="257"/>
      <c r="Y31" s="257"/>
      <c r="Z31" s="257"/>
      <c r="AA31" s="257"/>
      <c r="AB31" s="257"/>
      <c r="AC31" s="257"/>
      <c r="AD31" s="258"/>
      <c r="AE31" s="256" t="s">
        <v>222</v>
      </c>
      <c r="AF31" s="257"/>
      <c r="AG31" s="257"/>
      <c r="AH31" s="257"/>
      <c r="AI31" s="257"/>
      <c r="AJ31" s="257"/>
      <c r="AK31" s="257"/>
      <c r="AL31" s="257"/>
      <c r="AM31" s="258"/>
      <c r="AN31" s="256" t="s">
        <v>243</v>
      </c>
      <c r="AO31" s="257"/>
      <c r="AP31" s="257"/>
      <c r="AQ31" s="257"/>
      <c r="AR31" s="257"/>
      <c r="AS31" s="257"/>
      <c r="AT31" s="257"/>
      <c r="AU31" s="257"/>
      <c r="AV31" s="257"/>
      <c r="AW31" s="257"/>
      <c r="AX31" s="257"/>
      <c r="AY31" s="257"/>
      <c r="AZ31" s="258"/>
    </row>
    <row r="32" spans="1:52" s="29" customFormat="1" ht="13.5" customHeight="1">
      <c r="A32" s="259">
        <v>1</v>
      </c>
      <c r="B32" s="260"/>
      <c r="C32" s="260"/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1"/>
      <c r="T32" s="259">
        <v>2</v>
      </c>
      <c r="U32" s="260"/>
      <c r="V32" s="260"/>
      <c r="W32" s="260"/>
      <c r="X32" s="260"/>
      <c r="Y32" s="260"/>
      <c r="Z32" s="260"/>
      <c r="AA32" s="260"/>
      <c r="AB32" s="260"/>
      <c r="AC32" s="260"/>
      <c r="AD32" s="261"/>
      <c r="AE32" s="259">
        <v>3</v>
      </c>
      <c r="AF32" s="260"/>
      <c r="AG32" s="260"/>
      <c r="AH32" s="260"/>
      <c r="AI32" s="260"/>
      <c r="AJ32" s="260"/>
      <c r="AK32" s="260"/>
      <c r="AL32" s="260"/>
      <c r="AM32" s="261"/>
      <c r="AN32" s="259">
        <v>4</v>
      </c>
      <c r="AO32" s="260"/>
      <c r="AP32" s="260"/>
      <c r="AQ32" s="260"/>
      <c r="AR32" s="260"/>
      <c r="AS32" s="260"/>
      <c r="AT32" s="260"/>
      <c r="AU32" s="260"/>
      <c r="AV32" s="260"/>
      <c r="AW32" s="260"/>
      <c r="AX32" s="260"/>
      <c r="AY32" s="260"/>
      <c r="AZ32" s="261"/>
    </row>
    <row r="33" spans="1:52" s="29" customFormat="1" ht="50.25" customHeight="1">
      <c r="A33" s="268" t="s">
        <v>226</v>
      </c>
      <c r="B33" s="269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70"/>
      <c r="T33" s="315">
        <f>AN33/AE33</f>
        <v>29344.083333333332</v>
      </c>
      <c r="U33" s="316"/>
      <c r="V33" s="316"/>
      <c r="W33" s="316"/>
      <c r="X33" s="316"/>
      <c r="Y33" s="316"/>
      <c r="Z33" s="316"/>
      <c r="AA33" s="316"/>
      <c r="AB33" s="316"/>
      <c r="AC33" s="316"/>
      <c r="AD33" s="317"/>
      <c r="AE33" s="248">
        <v>12</v>
      </c>
      <c r="AF33" s="249"/>
      <c r="AG33" s="249"/>
      <c r="AH33" s="249"/>
      <c r="AI33" s="249"/>
      <c r="AJ33" s="249"/>
      <c r="AK33" s="249"/>
      <c r="AL33" s="249"/>
      <c r="AM33" s="250"/>
      <c r="AN33" s="248">
        <v>352129</v>
      </c>
      <c r="AO33" s="249"/>
      <c r="AP33" s="249"/>
      <c r="AQ33" s="249"/>
      <c r="AR33" s="249"/>
      <c r="AS33" s="249"/>
      <c r="AT33" s="249"/>
      <c r="AU33" s="249"/>
      <c r="AV33" s="249"/>
      <c r="AW33" s="249"/>
      <c r="AX33" s="249"/>
      <c r="AY33" s="249"/>
      <c r="AZ33" s="250"/>
    </row>
    <row r="34" spans="1:52" s="29" customFormat="1" ht="13.5" customHeight="1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7"/>
      <c r="AL34" s="36" t="s">
        <v>152</v>
      </c>
      <c r="AM34" s="38"/>
      <c r="AN34" s="304">
        <f>AN33</f>
        <v>352129</v>
      </c>
      <c r="AO34" s="305"/>
      <c r="AP34" s="305"/>
      <c r="AQ34" s="305"/>
      <c r="AR34" s="305"/>
      <c r="AS34" s="305"/>
      <c r="AT34" s="305"/>
      <c r="AU34" s="305"/>
      <c r="AV34" s="305"/>
      <c r="AW34" s="305"/>
      <c r="AX34" s="305"/>
      <c r="AY34" s="305"/>
      <c r="AZ34" s="306"/>
    </row>
    <row r="35" spans="1:52" s="29" customFormat="1" ht="13.5" customHeight="1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7"/>
      <c r="AL35" s="41"/>
      <c r="AM35" s="41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</row>
    <row r="36" spans="1:52" s="29" customFormat="1" ht="13.5" customHeight="1">
      <c r="A36" s="303" t="s">
        <v>220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</row>
    <row r="37" spans="1:52" s="29" customFormat="1" ht="13.5" customHeight="1">
      <c r="A37" s="313" t="s">
        <v>219</v>
      </c>
      <c r="B37" s="313"/>
      <c r="C37" s="313"/>
      <c r="D37" s="313"/>
      <c r="E37" s="313"/>
      <c r="F37" s="313"/>
      <c r="G37" s="313"/>
      <c r="H37" s="313"/>
      <c r="I37" s="313"/>
      <c r="J37" s="313"/>
      <c r="K37" s="313"/>
      <c r="L37" s="313"/>
      <c r="M37" s="313"/>
      <c r="N37" s="313"/>
      <c r="O37" s="313"/>
      <c r="P37" s="313"/>
      <c r="Q37" s="313"/>
      <c r="R37" s="313"/>
      <c r="S37" s="313"/>
      <c r="T37" s="313"/>
      <c r="U37" s="313"/>
      <c r="V37" s="313"/>
      <c r="W37" s="313"/>
      <c r="X37" s="313"/>
      <c r="Y37" s="313"/>
      <c r="Z37" s="313"/>
      <c r="AA37" s="313"/>
      <c r="AB37" s="313"/>
      <c r="AC37" s="313"/>
      <c r="AD37" s="313"/>
      <c r="AE37" s="313"/>
      <c r="AF37" s="313"/>
      <c r="AG37" s="313"/>
      <c r="AH37" s="313"/>
      <c r="AI37" s="313"/>
      <c r="AJ37" s="313"/>
      <c r="AK37" s="313"/>
      <c r="AL37" s="313"/>
      <c r="AM37" s="313"/>
      <c r="AN37" s="313"/>
      <c r="AO37" s="313"/>
      <c r="AP37" s="313"/>
      <c r="AQ37" s="313"/>
      <c r="AR37" s="313"/>
      <c r="AS37" s="313"/>
      <c r="AT37" s="313"/>
      <c r="AU37" s="313"/>
      <c r="AV37" s="313"/>
      <c r="AW37" s="313"/>
      <c r="AX37" s="313"/>
      <c r="AY37" s="313"/>
      <c r="AZ37" s="313"/>
    </row>
    <row r="38" spans="1:52" s="29" customFormat="1" ht="13.5" customHeight="1"/>
    <row r="39" spans="1:52" s="29" customFormat="1" ht="13.5" customHeight="1">
      <c r="A39" s="29" t="s">
        <v>218</v>
      </c>
    </row>
    <row r="40" spans="1:52" s="29" customFormat="1" ht="13.5" customHeight="1">
      <c r="A40" s="29" t="s">
        <v>217</v>
      </c>
    </row>
    <row r="41" spans="1:52" s="29" customFormat="1" ht="13.5" customHeight="1">
      <c r="A41" s="29" t="s">
        <v>216</v>
      </c>
      <c r="AD41" s="314">
        <f>AN34*30.2%</f>
        <v>106342.958</v>
      </c>
      <c r="AE41" s="314"/>
      <c r="AF41" s="314"/>
      <c r="AG41" s="314"/>
      <c r="AH41" s="314"/>
      <c r="AI41" s="314"/>
      <c r="AJ41" s="314"/>
      <c r="AK41" s="314"/>
      <c r="AL41" s="314"/>
      <c r="AM41" s="314"/>
      <c r="AN41" s="314"/>
      <c r="AO41" s="314"/>
      <c r="AP41" s="314"/>
      <c r="AQ41" s="314"/>
      <c r="AR41" s="314"/>
      <c r="AS41" s="314"/>
      <c r="AT41" s="314"/>
    </row>
    <row r="42" spans="1:52" s="29" customFormat="1" ht="13.5" customHeight="1"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</row>
    <row r="43" spans="1:52" s="29" customFormat="1" ht="13.5" customHeight="1">
      <c r="A43" s="291" t="s">
        <v>225</v>
      </c>
      <c r="B43" s="291"/>
      <c r="C43" s="291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</row>
    <row r="44" spans="1:52" s="29" customFormat="1" ht="13.5" customHeight="1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</row>
    <row r="45" spans="1:52" s="29" customFormat="1" ht="13.5" customHeight="1">
      <c r="A45" s="303" t="s">
        <v>224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3"/>
      <c r="L45" s="303"/>
      <c r="M45" s="303"/>
      <c r="N45" s="303"/>
      <c r="O45" s="303"/>
      <c r="P45" s="303"/>
      <c r="Q45" s="303"/>
      <c r="R45" s="303"/>
      <c r="S45" s="303"/>
      <c r="T45" s="303"/>
      <c r="U45" s="303"/>
      <c r="V45" s="303"/>
      <c r="W45" s="303"/>
      <c r="X45" s="303"/>
      <c r="Y45" s="303"/>
      <c r="Z45" s="303"/>
      <c r="AA45" s="303"/>
      <c r="AB45" s="303"/>
      <c r="AC45" s="303"/>
      <c r="AD45" s="303"/>
      <c r="AE45" s="303"/>
      <c r="AF45" s="303"/>
      <c r="AG45" s="303"/>
      <c r="AH45" s="303"/>
      <c r="AI45" s="303"/>
      <c r="AJ45" s="303"/>
      <c r="AK45" s="303"/>
      <c r="AL45" s="303"/>
      <c r="AM45" s="303"/>
      <c r="AN45" s="303"/>
      <c r="AO45" s="303"/>
      <c r="AP45" s="303"/>
      <c r="AQ45" s="303"/>
      <c r="AR45" s="303"/>
      <c r="AS45" s="303"/>
      <c r="AT45" s="303"/>
      <c r="AU45" s="303"/>
      <c r="AV45" s="303"/>
      <c r="AW45" s="303"/>
      <c r="AX45" s="303"/>
      <c r="AY45" s="303"/>
      <c r="AZ45" s="303"/>
    </row>
    <row r="46" spans="1:52" s="29" customFormat="1" ht="13.5" customHeight="1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</row>
    <row r="47" spans="1:52" s="29" customFormat="1" ht="13.5" customHeight="1">
      <c r="A47" s="256" t="s">
        <v>147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7"/>
      <c r="P47" s="257"/>
      <c r="Q47" s="257"/>
      <c r="R47" s="257"/>
      <c r="S47" s="258"/>
      <c r="T47" s="256" t="s">
        <v>223</v>
      </c>
      <c r="U47" s="257"/>
      <c r="V47" s="257"/>
      <c r="W47" s="257"/>
      <c r="X47" s="257"/>
      <c r="Y47" s="257"/>
      <c r="Z47" s="257"/>
      <c r="AA47" s="257"/>
      <c r="AB47" s="257"/>
      <c r="AC47" s="257"/>
      <c r="AD47" s="258"/>
      <c r="AE47" s="256" t="s">
        <v>222</v>
      </c>
      <c r="AF47" s="257"/>
      <c r="AG47" s="257"/>
      <c r="AH47" s="257"/>
      <c r="AI47" s="257"/>
      <c r="AJ47" s="257"/>
      <c r="AK47" s="257"/>
      <c r="AL47" s="257"/>
      <c r="AM47" s="258"/>
      <c r="AN47" s="256" t="s">
        <v>242</v>
      </c>
      <c r="AO47" s="257"/>
      <c r="AP47" s="257"/>
      <c r="AQ47" s="257"/>
      <c r="AR47" s="257"/>
      <c r="AS47" s="257"/>
      <c r="AT47" s="257"/>
      <c r="AU47" s="257"/>
      <c r="AV47" s="257"/>
      <c r="AW47" s="257"/>
      <c r="AX47" s="257"/>
      <c r="AY47" s="257"/>
      <c r="AZ47" s="258"/>
    </row>
    <row r="48" spans="1:52" s="29" customFormat="1" ht="13.5" customHeight="1">
      <c r="A48" s="259">
        <v>1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  <c r="L48" s="260"/>
      <c r="M48" s="260"/>
      <c r="N48" s="260"/>
      <c r="O48" s="260"/>
      <c r="P48" s="260"/>
      <c r="Q48" s="260"/>
      <c r="R48" s="260"/>
      <c r="S48" s="261"/>
      <c r="T48" s="259">
        <v>2</v>
      </c>
      <c r="U48" s="260"/>
      <c r="V48" s="260"/>
      <c r="W48" s="260"/>
      <c r="X48" s="260"/>
      <c r="Y48" s="260"/>
      <c r="Z48" s="260"/>
      <c r="AA48" s="260"/>
      <c r="AB48" s="260"/>
      <c r="AC48" s="260"/>
      <c r="AD48" s="261"/>
      <c r="AE48" s="259">
        <v>3</v>
      </c>
      <c r="AF48" s="260"/>
      <c r="AG48" s="260"/>
      <c r="AH48" s="260"/>
      <c r="AI48" s="260"/>
      <c r="AJ48" s="260"/>
      <c r="AK48" s="260"/>
      <c r="AL48" s="260"/>
      <c r="AM48" s="261"/>
      <c r="AN48" s="259">
        <v>4</v>
      </c>
      <c r="AO48" s="260"/>
      <c r="AP48" s="260"/>
      <c r="AQ48" s="260"/>
      <c r="AR48" s="260"/>
      <c r="AS48" s="260"/>
      <c r="AT48" s="260"/>
      <c r="AU48" s="260"/>
      <c r="AV48" s="260"/>
      <c r="AW48" s="260"/>
      <c r="AX48" s="260"/>
      <c r="AY48" s="260"/>
      <c r="AZ48" s="261"/>
    </row>
    <row r="49" spans="1:52" s="29" customFormat="1" ht="41.25" customHeight="1">
      <c r="A49" s="268" t="s">
        <v>221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69"/>
      <c r="L49" s="269"/>
      <c r="M49" s="269"/>
      <c r="N49" s="269"/>
      <c r="O49" s="269"/>
      <c r="P49" s="269"/>
      <c r="Q49" s="269"/>
      <c r="R49" s="269"/>
      <c r="S49" s="270"/>
      <c r="T49" s="248">
        <f>AN49/AE49</f>
        <v>55000</v>
      </c>
      <c r="U49" s="249"/>
      <c r="V49" s="249"/>
      <c r="W49" s="249"/>
      <c r="X49" s="249"/>
      <c r="Y49" s="249"/>
      <c r="Z49" s="249"/>
      <c r="AA49" s="249"/>
      <c r="AB49" s="249"/>
      <c r="AC49" s="249"/>
      <c r="AD49" s="250"/>
      <c r="AE49" s="248">
        <v>12</v>
      </c>
      <c r="AF49" s="249"/>
      <c r="AG49" s="249"/>
      <c r="AH49" s="249"/>
      <c r="AI49" s="249"/>
      <c r="AJ49" s="249"/>
      <c r="AK49" s="249"/>
      <c r="AL49" s="249"/>
      <c r="AM49" s="250"/>
      <c r="AN49" s="248">
        <v>660000</v>
      </c>
      <c r="AO49" s="249"/>
      <c r="AP49" s="249"/>
      <c r="AQ49" s="249"/>
      <c r="AR49" s="249"/>
      <c r="AS49" s="249"/>
      <c r="AT49" s="249"/>
      <c r="AU49" s="249"/>
      <c r="AV49" s="249"/>
      <c r="AW49" s="249"/>
      <c r="AX49" s="249"/>
      <c r="AY49" s="249"/>
      <c r="AZ49" s="250"/>
    </row>
    <row r="50" spans="1:52" s="29" customFormat="1" ht="13.5" customHeight="1">
      <c r="A50" s="34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7"/>
      <c r="AL50" s="36" t="s">
        <v>152</v>
      </c>
      <c r="AM50" s="38"/>
      <c r="AN50" s="304">
        <f>AN49</f>
        <v>660000</v>
      </c>
      <c r="AO50" s="305"/>
      <c r="AP50" s="305"/>
      <c r="AQ50" s="305"/>
      <c r="AR50" s="305"/>
      <c r="AS50" s="305"/>
      <c r="AT50" s="305"/>
      <c r="AU50" s="305"/>
      <c r="AV50" s="305"/>
      <c r="AW50" s="305"/>
      <c r="AX50" s="305"/>
      <c r="AY50" s="305"/>
      <c r="AZ50" s="306"/>
    </row>
    <row r="51" spans="1:52" s="29" customFormat="1" ht="13.5" customHeight="1">
      <c r="A51" s="3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7"/>
      <c r="AL51" s="41"/>
      <c r="AM51" s="41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</row>
    <row r="52" spans="1:52" s="29" customFormat="1" ht="13.5" customHeight="1">
      <c r="A52" s="303" t="s">
        <v>220</v>
      </c>
      <c r="B52" s="303"/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303"/>
      <c r="R52" s="303"/>
      <c r="S52" s="303"/>
      <c r="T52" s="303"/>
      <c r="U52" s="303"/>
      <c r="V52" s="303"/>
      <c r="W52" s="303"/>
      <c r="X52" s="303"/>
      <c r="Y52" s="303"/>
      <c r="Z52" s="303"/>
      <c r="AA52" s="303"/>
      <c r="AB52" s="303"/>
      <c r="AC52" s="303"/>
      <c r="AD52" s="303"/>
      <c r="AE52" s="303"/>
      <c r="AF52" s="303"/>
      <c r="AG52" s="303"/>
      <c r="AH52" s="303"/>
      <c r="AI52" s="303"/>
      <c r="AJ52" s="303"/>
      <c r="AK52" s="303"/>
      <c r="AL52" s="303"/>
      <c r="AM52" s="303"/>
      <c r="AN52" s="303"/>
      <c r="AO52" s="303"/>
      <c r="AP52" s="303"/>
      <c r="AQ52" s="303"/>
      <c r="AR52" s="303"/>
      <c r="AS52" s="303"/>
      <c r="AT52" s="303"/>
      <c r="AU52" s="303"/>
      <c r="AV52" s="303"/>
      <c r="AW52" s="303"/>
      <c r="AX52" s="303"/>
      <c r="AY52" s="303"/>
      <c r="AZ52" s="303"/>
    </row>
    <row r="53" spans="1:52" s="29" customFormat="1" ht="13.5" customHeight="1">
      <c r="A53" s="313" t="s">
        <v>219</v>
      </c>
      <c r="B53" s="313"/>
      <c r="C53" s="313"/>
      <c r="D53" s="313"/>
      <c r="E53" s="313"/>
      <c r="F53" s="313"/>
      <c r="G53" s="313"/>
      <c r="H53" s="313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S53" s="313"/>
      <c r="T53" s="313"/>
      <c r="U53" s="313"/>
      <c r="V53" s="313"/>
      <c r="W53" s="313"/>
      <c r="X53" s="313"/>
      <c r="Y53" s="313"/>
      <c r="Z53" s="313"/>
      <c r="AA53" s="313"/>
      <c r="AB53" s="313"/>
      <c r="AC53" s="313"/>
      <c r="AD53" s="313"/>
      <c r="AE53" s="313"/>
      <c r="AF53" s="313"/>
      <c r="AG53" s="313"/>
      <c r="AH53" s="313"/>
      <c r="AI53" s="313"/>
      <c r="AJ53" s="313"/>
      <c r="AK53" s="313"/>
      <c r="AL53" s="313"/>
      <c r="AM53" s="313"/>
      <c r="AN53" s="313"/>
      <c r="AO53" s="313"/>
      <c r="AP53" s="313"/>
      <c r="AQ53" s="313"/>
      <c r="AR53" s="313"/>
      <c r="AS53" s="313"/>
      <c r="AT53" s="313"/>
      <c r="AU53" s="313"/>
      <c r="AV53" s="313"/>
      <c r="AW53" s="313"/>
      <c r="AX53" s="313"/>
      <c r="AY53" s="313"/>
      <c r="AZ53" s="313"/>
    </row>
    <row r="54" spans="1:52" s="29" customFormat="1" ht="13.5" customHeight="1"/>
    <row r="55" spans="1:52" s="29" customFormat="1" ht="13.5" customHeight="1">
      <c r="A55" s="29" t="s">
        <v>218</v>
      </c>
    </row>
    <row r="56" spans="1:52" s="29" customFormat="1" ht="13.5" customHeight="1">
      <c r="A56" s="29" t="s">
        <v>217</v>
      </c>
    </row>
    <row r="57" spans="1:52" s="29" customFormat="1" ht="13.5" customHeight="1">
      <c r="A57" s="29" t="s">
        <v>216</v>
      </c>
      <c r="AD57" s="318">
        <f>AN50*30.2%</f>
        <v>199320</v>
      </c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</row>
    <row r="58" spans="1:52" s="29" customFormat="1" ht="13.5" customHeight="1"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</row>
    <row r="60" spans="1:52" s="31" customFormat="1" ht="13.5" customHeight="1">
      <c r="A60" s="291" t="s">
        <v>215</v>
      </c>
      <c r="B60" s="291"/>
      <c r="C60" s="291"/>
      <c r="D60" s="291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</row>
    <row r="61" spans="1:52" s="31" customFormat="1" ht="13.5" customHeight="1">
      <c r="A61" s="291" t="s">
        <v>214</v>
      </c>
      <c r="B61" s="291"/>
      <c r="C61" s="291"/>
      <c r="D61" s="291"/>
      <c r="E61" s="291"/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</row>
    <row r="62" spans="1:52" s="31" customFormat="1" ht="12.75" customHeight="1"/>
    <row r="63" spans="1:52" s="31" customFormat="1" ht="13.5" customHeight="1">
      <c r="A63" s="303" t="s">
        <v>213</v>
      </c>
      <c r="B63" s="303"/>
      <c r="C63" s="303"/>
      <c r="D63" s="303"/>
      <c r="E63" s="303"/>
      <c r="F63" s="303"/>
      <c r="G63" s="303"/>
      <c r="H63" s="303"/>
      <c r="I63" s="303"/>
      <c r="J63" s="303"/>
      <c r="K63" s="303"/>
      <c r="L63" s="303"/>
      <c r="M63" s="303"/>
      <c r="N63" s="303"/>
      <c r="O63" s="303"/>
      <c r="P63" s="303"/>
      <c r="Q63" s="303"/>
      <c r="R63" s="303"/>
      <c r="S63" s="303"/>
      <c r="T63" s="303"/>
      <c r="U63" s="303"/>
      <c r="V63" s="303"/>
      <c r="W63" s="303"/>
      <c r="X63" s="303"/>
      <c r="Y63" s="303"/>
      <c r="Z63" s="303"/>
      <c r="AA63" s="303"/>
      <c r="AB63" s="303"/>
      <c r="AC63" s="303"/>
      <c r="AD63" s="303"/>
      <c r="AE63" s="303"/>
      <c r="AF63" s="303"/>
      <c r="AG63" s="303"/>
      <c r="AH63" s="303"/>
      <c r="AI63" s="303"/>
      <c r="AJ63" s="303"/>
      <c r="AK63" s="303"/>
      <c r="AL63" s="303"/>
      <c r="AM63" s="303"/>
      <c r="AN63" s="303"/>
      <c r="AO63" s="303"/>
      <c r="AP63" s="303"/>
      <c r="AQ63" s="303"/>
      <c r="AR63" s="303"/>
      <c r="AS63" s="303"/>
      <c r="AT63" s="303"/>
      <c r="AU63" s="303"/>
      <c r="AV63" s="303"/>
      <c r="AW63" s="303"/>
      <c r="AX63" s="303"/>
      <c r="AY63" s="303"/>
      <c r="AZ63" s="303"/>
    </row>
    <row r="64" spans="1:52" s="49" customFormat="1" ht="12.75" customHeight="1">
      <c r="A64" s="45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7"/>
      <c r="O64" s="47"/>
      <c r="P64" s="47"/>
      <c r="Q64" s="47"/>
      <c r="R64" s="47"/>
      <c r="S64" s="47"/>
      <c r="T64" s="47"/>
      <c r="U64" s="47"/>
      <c r="V64" s="48"/>
      <c r="W64" s="48"/>
      <c r="X64" s="48"/>
      <c r="Y64" s="48"/>
      <c r="Z64" s="48"/>
      <c r="AA64" s="48"/>
      <c r="AB64" s="48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</row>
    <row r="65" spans="1:52" s="33" customFormat="1" ht="41.25" customHeight="1">
      <c r="A65" s="256" t="s">
        <v>198</v>
      </c>
      <c r="B65" s="257"/>
      <c r="C65" s="258"/>
      <c r="D65" s="256" t="s">
        <v>147</v>
      </c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7"/>
      <c r="P65" s="257"/>
      <c r="Q65" s="257"/>
      <c r="R65" s="257"/>
      <c r="S65" s="256" t="s">
        <v>191</v>
      </c>
      <c r="T65" s="257"/>
      <c r="U65" s="257"/>
      <c r="V65" s="257"/>
      <c r="W65" s="257"/>
      <c r="X65" s="257"/>
      <c r="Y65" s="257"/>
      <c r="Z65" s="257"/>
      <c r="AA65" s="256" t="s">
        <v>212</v>
      </c>
      <c r="AB65" s="257"/>
      <c r="AC65" s="257"/>
      <c r="AD65" s="257"/>
      <c r="AE65" s="257"/>
      <c r="AF65" s="257"/>
      <c r="AG65" s="257"/>
      <c r="AH65" s="257"/>
      <c r="AI65" s="257"/>
      <c r="AJ65" s="257"/>
      <c r="AK65" s="257"/>
      <c r="AL65" s="257"/>
      <c r="AM65" s="258"/>
      <c r="AN65" s="256" t="s">
        <v>239</v>
      </c>
      <c r="AO65" s="257"/>
      <c r="AP65" s="257"/>
      <c r="AQ65" s="257"/>
      <c r="AR65" s="257"/>
      <c r="AS65" s="257"/>
      <c r="AT65" s="257"/>
      <c r="AU65" s="257"/>
      <c r="AV65" s="257"/>
      <c r="AW65" s="257"/>
      <c r="AX65" s="257"/>
      <c r="AY65" s="257"/>
      <c r="AZ65" s="258"/>
    </row>
    <row r="66" spans="1:52" s="33" customFormat="1" ht="14.25" customHeight="1">
      <c r="A66" s="259">
        <v>1</v>
      </c>
      <c r="B66" s="260"/>
      <c r="C66" s="261"/>
      <c r="D66" s="259">
        <v>2</v>
      </c>
      <c r="E66" s="260"/>
      <c r="F66" s="260"/>
      <c r="G66" s="260"/>
      <c r="H66" s="260"/>
      <c r="I66" s="260"/>
      <c r="J66" s="260"/>
      <c r="K66" s="260"/>
      <c r="L66" s="260"/>
      <c r="M66" s="260"/>
      <c r="N66" s="260"/>
      <c r="O66" s="260"/>
      <c r="P66" s="260"/>
      <c r="Q66" s="260"/>
      <c r="R66" s="260"/>
      <c r="S66" s="259">
        <v>3</v>
      </c>
      <c r="T66" s="260"/>
      <c r="U66" s="260"/>
      <c r="V66" s="260"/>
      <c r="W66" s="260"/>
      <c r="X66" s="260"/>
      <c r="Y66" s="260"/>
      <c r="Z66" s="260"/>
      <c r="AA66" s="259">
        <v>4</v>
      </c>
      <c r="AB66" s="260"/>
      <c r="AC66" s="260"/>
      <c r="AD66" s="260"/>
      <c r="AE66" s="260"/>
      <c r="AF66" s="260"/>
      <c r="AG66" s="260"/>
      <c r="AH66" s="260"/>
      <c r="AI66" s="260"/>
      <c r="AJ66" s="260"/>
      <c r="AK66" s="260"/>
      <c r="AL66" s="260"/>
      <c r="AM66" s="261"/>
      <c r="AN66" s="259">
        <v>5</v>
      </c>
      <c r="AO66" s="260"/>
      <c r="AP66" s="260"/>
      <c r="AQ66" s="260"/>
      <c r="AR66" s="260"/>
      <c r="AS66" s="260"/>
      <c r="AT66" s="260"/>
      <c r="AU66" s="260"/>
      <c r="AV66" s="260"/>
      <c r="AW66" s="260"/>
      <c r="AX66" s="260"/>
      <c r="AY66" s="260"/>
      <c r="AZ66" s="261"/>
    </row>
    <row r="67" spans="1:52" s="33" customFormat="1" ht="26.25" customHeight="1">
      <c r="A67" s="319" t="s">
        <v>98</v>
      </c>
      <c r="B67" s="320"/>
      <c r="C67" s="321"/>
      <c r="D67" s="322" t="s">
        <v>211</v>
      </c>
      <c r="E67" s="323"/>
      <c r="F67" s="323"/>
      <c r="G67" s="323"/>
      <c r="H67" s="323"/>
      <c r="I67" s="323"/>
      <c r="J67" s="323"/>
      <c r="K67" s="323"/>
      <c r="L67" s="323"/>
      <c r="M67" s="323"/>
      <c r="N67" s="323"/>
      <c r="O67" s="323"/>
      <c r="P67" s="323"/>
      <c r="Q67" s="323"/>
      <c r="R67" s="323"/>
      <c r="S67" s="248" t="s">
        <v>210</v>
      </c>
      <c r="T67" s="249"/>
      <c r="U67" s="249"/>
      <c r="V67" s="249"/>
      <c r="W67" s="249"/>
      <c r="X67" s="249"/>
      <c r="Y67" s="249"/>
      <c r="Z67" s="249"/>
      <c r="AA67" s="248">
        <v>1500</v>
      </c>
      <c r="AB67" s="249"/>
      <c r="AC67" s="249"/>
      <c r="AD67" s="249"/>
      <c r="AE67" s="249"/>
      <c r="AF67" s="249"/>
      <c r="AG67" s="249"/>
      <c r="AH67" s="249"/>
      <c r="AI67" s="249"/>
      <c r="AJ67" s="249"/>
      <c r="AK67" s="249"/>
      <c r="AL67" s="249"/>
      <c r="AM67" s="250"/>
      <c r="AN67" s="248">
        <f>AA67*12</f>
        <v>18000</v>
      </c>
      <c r="AO67" s="249"/>
      <c r="AP67" s="249"/>
      <c r="AQ67" s="249"/>
      <c r="AR67" s="249"/>
      <c r="AS67" s="249"/>
      <c r="AT67" s="249"/>
      <c r="AU67" s="249"/>
      <c r="AV67" s="249"/>
      <c r="AW67" s="249"/>
      <c r="AX67" s="249"/>
      <c r="AY67" s="249"/>
      <c r="AZ67" s="250"/>
    </row>
    <row r="68" spans="1:52" s="37" customFormat="1">
      <c r="A68" s="50"/>
      <c r="B68" s="50"/>
      <c r="C68" s="50"/>
      <c r="D68" s="51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34" t="s">
        <v>152</v>
      </c>
      <c r="AM68" s="54"/>
      <c r="AN68" s="304">
        <f>AN67</f>
        <v>18000</v>
      </c>
      <c r="AO68" s="305"/>
      <c r="AP68" s="305"/>
      <c r="AQ68" s="305"/>
      <c r="AR68" s="305"/>
      <c r="AS68" s="305"/>
      <c r="AT68" s="305"/>
      <c r="AU68" s="305"/>
      <c r="AV68" s="305"/>
      <c r="AW68" s="305"/>
      <c r="AX68" s="305"/>
      <c r="AY68" s="305"/>
      <c r="AZ68" s="306"/>
    </row>
    <row r="69" spans="1:52" s="49" customFormat="1" ht="12.75" customHeight="1">
      <c r="A69" s="45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7"/>
      <c r="O69" s="47"/>
      <c r="P69" s="47"/>
      <c r="Q69" s="47"/>
      <c r="R69" s="47"/>
      <c r="S69" s="47"/>
      <c r="T69" s="47"/>
      <c r="U69" s="47"/>
      <c r="V69" s="48"/>
      <c r="W69" s="48"/>
      <c r="X69" s="48"/>
      <c r="Y69" s="48"/>
      <c r="Z69" s="48"/>
      <c r="AA69" s="48"/>
      <c r="AB69" s="48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</row>
    <row r="70" spans="1:52" s="49" customFormat="1" ht="9.75" customHeight="1">
      <c r="A70" s="45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7"/>
      <c r="O70" s="47"/>
      <c r="P70" s="47"/>
      <c r="Q70" s="47"/>
      <c r="R70" s="47"/>
      <c r="S70" s="47"/>
      <c r="T70" s="47"/>
      <c r="U70" s="47"/>
      <c r="V70" s="48"/>
      <c r="W70" s="48"/>
      <c r="X70" s="48"/>
      <c r="Y70" s="48"/>
      <c r="Z70" s="48"/>
      <c r="AA70" s="48"/>
      <c r="AB70" s="48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</row>
    <row r="71" spans="1:52" s="31" customFormat="1" ht="13.5" customHeight="1">
      <c r="A71" s="303" t="s">
        <v>209</v>
      </c>
      <c r="B71" s="303"/>
      <c r="C71" s="303"/>
      <c r="D71" s="303"/>
      <c r="E71" s="303"/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3"/>
      <c r="Q71" s="303"/>
      <c r="R71" s="303"/>
      <c r="S71" s="303"/>
      <c r="T71" s="303"/>
      <c r="U71" s="303"/>
      <c r="V71" s="303"/>
      <c r="W71" s="303"/>
      <c r="X71" s="303"/>
      <c r="Y71" s="303"/>
      <c r="Z71" s="303"/>
      <c r="AA71" s="303"/>
      <c r="AB71" s="303"/>
      <c r="AC71" s="303"/>
      <c r="AD71" s="303"/>
      <c r="AE71" s="303"/>
      <c r="AF71" s="303"/>
      <c r="AG71" s="303"/>
      <c r="AH71" s="303"/>
      <c r="AI71" s="303"/>
      <c r="AJ71" s="303"/>
      <c r="AK71" s="303"/>
      <c r="AL71" s="303"/>
      <c r="AM71" s="303"/>
      <c r="AN71" s="303"/>
      <c r="AO71" s="303"/>
      <c r="AP71" s="303"/>
      <c r="AQ71" s="303"/>
      <c r="AR71" s="303"/>
      <c r="AS71" s="303"/>
      <c r="AT71" s="303"/>
      <c r="AU71" s="303"/>
      <c r="AV71" s="303"/>
      <c r="AW71" s="303"/>
      <c r="AX71" s="303"/>
      <c r="AY71" s="303"/>
      <c r="AZ71" s="303"/>
    </row>
    <row r="72" spans="1:52" s="31" customFormat="1" ht="8.25" customHeight="1"/>
    <row r="73" spans="1:52" s="33" customFormat="1" ht="53.25" customHeight="1">
      <c r="A73" s="256" t="s">
        <v>198</v>
      </c>
      <c r="B73" s="257"/>
      <c r="C73" s="258"/>
      <c r="D73" s="256" t="s">
        <v>147</v>
      </c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8"/>
      <c r="P73" s="256" t="s">
        <v>191</v>
      </c>
      <c r="Q73" s="257"/>
      <c r="R73" s="257"/>
      <c r="S73" s="257"/>
      <c r="T73" s="257"/>
      <c r="U73" s="257"/>
      <c r="V73" s="256" t="s">
        <v>208</v>
      </c>
      <c r="W73" s="257"/>
      <c r="X73" s="257"/>
      <c r="Y73" s="257"/>
      <c r="Z73" s="257"/>
      <c r="AA73" s="257"/>
      <c r="AB73" s="257"/>
      <c r="AC73" s="256" t="s">
        <v>207</v>
      </c>
      <c r="AD73" s="257"/>
      <c r="AE73" s="257"/>
      <c r="AF73" s="257"/>
      <c r="AG73" s="257"/>
      <c r="AH73" s="257"/>
      <c r="AI73" s="257"/>
      <c r="AJ73" s="257"/>
      <c r="AK73" s="257"/>
      <c r="AL73" s="257"/>
      <c r="AM73" s="258"/>
      <c r="AN73" s="256" t="s">
        <v>238</v>
      </c>
      <c r="AO73" s="257"/>
      <c r="AP73" s="257"/>
      <c r="AQ73" s="257"/>
      <c r="AR73" s="257"/>
      <c r="AS73" s="257"/>
      <c r="AT73" s="257"/>
      <c r="AU73" s="257"/>
      <c r="AV73" s="257"/>
      <c r="AW73" s="257"/>
      <c r="AX73" s="257"/>
      <c r="AY73" s="257"/>
      <c r="AZ73" s="258"/>
    </row>
    <row r="74" spans="1:52" s="33" customFormat="1">
      <c r="A74" s="259">
        <v>1</v>
      </c>
      <c r="B74" s="260"/>
      <c r="C74" s="261"/>
      <c r="D74" s="324">
        <v>2</v>
      </c>
      <c r="E74" s="325"/>
      <c r="F74" s="325"/>
      <c r="G74" s="325"/>
      <c r="H74" s="325"/>
      <c r="I74" s="325"/>
      <c r="J74" s="325"/>
      <c r="K74" s="325"/>
      <c r="L74" s="325"/>
      <c r="M74" s="325"/>
      <c r="N74" s="325"/>
      <c r="O74" s="326"/>
      <c r="P74" s="324">
        <v>3</v>
      </c>
      <c r="Q74" s="325"/>
      <c r="R74" s="325"/>
      <c r="S74" s="325"/>
      <c r="T74" s="325"/>
      <c r="U74" s="325"/>
      <c r="V74" s="324">
        <v>4</v>
      </c>
      <c r="W74" s="325"/>
      <c r="X74" s="325"/>
      <c r="Y74" s="325"/>
      <c r="Z74" s="325"/>
      <c r="AA74" s="325"/>
      <c r="AB74" s="325"/>
      <c r="AC74" s="324">
        <v>5</v>
      </c>
      <c r="AD74" s="325"/>
      <c r="AE74" s="325"/>
      <c r="AF74" s="325"/>
      <c r="AG74" s="325"/>
      <c r="AH74" s="325"/>
      <c r="AI74" s="325"/>
      <c r="AJ74" s="325"/>
      <c r="AK74" s="325"/>
      <c r="AL74" s="325"/>
      <c r="AM74" s="326"/>
      <c r="AN74" s="324">
        <v>6</v>
      </c>
      <c r="AO74" s="325"/>
      <c r="AP74" s="325"/>
      <c r="AQ74" s="325"/>
      <c r="AR74" s="325"/>
      <c r="AS74" s="325"/>
      <c r="AT74" s="325"/>
      <c r="AU74" s="325"/>
      <c r="AV74" s="325"/>
      <c r="AW74" s="325"/>
      <c r="AX74" s="325"/>
      <c r="AY74" s="325"/>
      <c r="AZ74" s="326"/>
    </row>
    <row r="75" spans="1:52" s="33" customFormat="1" ht="15.75" customHeight="1">
      <c r="A75" s="319" t="s">
        <v>98</v>
      </c>
      <c r="B75" s="320"/>
      <c r="C75" s="321"/>
      <c r="D75" s="268" t="s">
        <v>271</v>
      </c>
      <c r="E75" s="269"/>
      <c r="F75" s="269"/>
      <c r="G75" s="269"/>
      <c r="H75" s="269"/>
      <c r="I75" s="269"/>
      <c r="J75" s="269"/>
      <c r="K75" s="269"/>
      <c r="L75" s="269"/>
      <c r="M75" s="269"/>
      <c r="N75" s="269"/>
      <c r="O75" s="270"/>
      <c r="P75" s="327" t="s">
        <v>273</v>
      </c>
      <c r="Q75" s="328"/>
      <c r="R75" s="328"/>
      <c r="S75" s="328"/>
      <c r="T75" s="328"/>
      <c r="U75" s="328"/>
      <c r="V75" s="259">
        <v>90</v>
      </c>
      <c r="W75" s="260"/>
      <c r="X75" s="260"/>
      <c r="Y75" s="260"/>
      <c r="Z75" s="260"/>
      <c r="AA75" s="260"/>
      <c r="AB75" s="260"/>
      <c r="AC75" s="259">
        <v>10850</v>
      </c>
      <c r="AD75" s="260"/>
      <c r="AE75" s="260"/>
      <c r="AF75" s="260"/>
      <c r="AG75" s="260"/>
      <c r="AH75" s="260"/>
      <c r="AI75" s="260"/>
      <c r="AJ75" s="260"/>
      <c r="AK75" s="260"/>
      <c r="AL75" s="260"/>
      <c r="AM75" s="261"/>
      <c r="AN75" s="259">
        <f>AC75*V75</f>
        <v>976500</v>
      </c>
      <c r="AO75" s="260"/>
      <c r="AP75" s="260"/>
      <c r="AQ75" s="260"/>
      <c r="AR75" s="260"/>
      <c r="AS75" s="260"/>
      <c r="AT75" s="260"/>
      <c r="AU75" s="260"/>
      <c r="AV75" s="260"/>
      <c r="AW75" s="260"/>
      <c r="AX75" s="260"/>
      <c r="AY75" s="260"/>
      <c r="AZ75" s="261"/>
    </row>
    <row r="76" spans="1:52" s="33" customFormat="1" ht="17.45" customHeight="1">
      <c r="A76" s="319" t="s">
        <v>99</v>
      </c>
      <c r="B76" s="320"/>
      <c r="C76" s="321"/>
      <c r="D76" s="268" t="s">
        <v>272</v>
      </c>
      <c r="E76" s="269"/>
      <c r="F76" s="269"/>
      <c r="G76" s="269"/>
      <c r="H76" s="269"/>
      <c r="I76" s="269"/>
      <c r="J76" s="269"/>
      <c r="K76" s="269"/>
      <c r="L76" s="269"/>
      <c r="M76" s="269"/>
      <c r="N76" s="269"/>
      <c r="O76" s="270"/>
      <c r="P76" s="327" t="s">
        <v>274</v>
      </c>
      <c r="Q76" s="328"/>
      <c r="R76" s="328"/>
      <c r="S76" s="328"/>
      <c r="T76" s="328"/>
      <c r="U76" s="328"/>
      <c r="V76" s="259">
        <v>29.32</v>
      </c>
      <c r="W76" s="260"/>
      <c r="X76" s="260"/>
      <c r="Y76" s="260"/>
      <c r="Z76" s="260"/>
      <c r="AA76" s="260"/>
      <c r="AB76" s="260"/>
      <c r="AC76" s="259">
        <v>4894</v>
      </c>
      <c r="AD76" s="260"/>
      <c r="AE76" s="260"/>
      <c r="AF76" s="260"/>
      <c r="AG76" s="260"/>
      <c r="AH76" s="260"/>
      <c r="AI76" s="260"/>
      <c r="AJ76" s="260"/>
      <c r="AK76" s="260"/>
      <c r="AL76" s="260"/>
      <c r="AM76" s="261"/>
      <c r="AN76" s="259">
        <v>143500</v>
      </c>
      <c r="AO76" s="260"/>
      <c r="AP76" s="260"/>
      <c r="AQ76" s="260"/>
      <c r="AR76" s="260"/>
      <c r="AS76" s="260"/>
      <c r="AT76" s="260"/>
      <c r="AU76" s="260"/>
      <c r="AV76" s="260"/>
      <c r="AW76" s="260"/>
      <c r="AX76" s="260"/>
      <c r="AY76" s="260"/>
      <c r="AZ76" s="261"/>
    </row>
    <row r="77" spans="1:52" s="33" customFormat="1" ht="15.75" customHeight="1">
      <c r="A77" s="319" t="s">
        <v>100</v>
      </c>
      <c r="B77" s="320"/>
      <c r="C77" s="321"/>
      <c r="D77" s="268" t="s">
        <v>261</v>
      </c>
      <c r="E77" s="269"/>
      <c r="F77" s="269"/>
      <c r="G77" s="269"/>
      <c r="H77" s="269"/>
      <c r="I77" s="269"/>
      <c r="J77" s="269"/>
      <c r="K77" s="269"/>
      <c r="L77" s="269"/>
      <c r="M77" s="269"/>
      <c r="N77" s="269"/>
      <c r="O77" s="270"/>
      <c r="P77" s="327"/>
      <c r="Q77" s="328"/>
      <c r="R77" s="328"/>
      <c r="S77" s="328"/>
      <c r="T77" s="328"/>
      <c r="U77" s="328"/>
      <c r="V77" s="259"/>
      <c r="W77" s="260"/>
      <c r="X77" s="260"/>
      <c r="Y77" s="260"/>
      <c r="Z77" s="260"/>
      <c r="AA77" s="260"/>
      <c r="AB77" s="260"/>
      <c r="AC77" s="259"/>
      <c r="AD77" s="260"/>
      <c r="AE77" s="260"/>
      <c r="AF77" s="260"/>
      <c r="AG77" s="260"/>
      <c r="AH77" s="260"/>
      <c r="AI77" s="260"/>
      <c r="AJ77" s="260"/>
      <c r="AK77" s="260"/>
      <c r="AL77" s="260"/>
      <c r="AM77" s="261"/>
      <c r="AN77" s="259">
        <v>15000</v>
      </c>
      <c r="AO77" s="260"/>
      <c r="AP77" s="260"/>
      <c r="AQ77" s="260"/>
      <c r="AR77" s="260"/>
      <c r="AS77" s="260"/>
      <c r="AT77" s="260"/>
      <c r="AU77" s="260"/>
      <c r="AV77" s="260"/>
      <c r="AW77" s="260"/>
      <c r="AX77" s="260"/>
      <c r="AY77" s="260"/>
      <c r="AZ77" s="261"/>
    </row>
    <row r="78" spans="1:52" s="33" customFormat="1" ht="17.45" customHeight="1">
      <c r="A78" s="319" t="s">
        <v>101</v>
      </c>
      <c r="B78" s="320"/>
      <c r="C78" s="321"/>
      <c r="D78" s="268" t="s">
        <v>206</v>
      </c>
      <c r="E78" s="269"/>
      <c r="F78" s="269"/>
      <c r="G78" s="269"/>
      <c r="H78" s="269"/>
      <c r="I78" s="269"/>
      <c r="J78" s="269"/>
      <c r="K78" s="269"/>
      <c r="L78" s="269"/>
      <c r="M78" s="269"/>
      <c r="N78" s="269"/>
      <c r="O78" s="270"/>
      <c r="P78" s="327"/>
      <c r="Q78" s="328"/>
      <c r="R78" s="328"/>
      <c r="S78" s="328"/>
      <c r="T78" s="328"/>
      <c r="U78" s="328"/>
      <c r="V78" s="259"/>
      <c r="W78" s="260"/>
      <c r="X78" s="260"/>
      <c r="Y78" s="260"/>
      <c r="Z78" s="260"/>
      <c r="AA78" s="260"/>
      <c r="AB78" s="260"/>
      <c r="AC78" s="259"/>
      <c r="AD78" s="260"/>
      <c r="AE78" s="260"/>
      <c r="AF78" s="260"/>
      <c r="AG78" s="260"/>
      <c r="AH78" s="260"/>
      <c r="AI78" s="260"/>
      <c r="AJ78" s="260"/>
      <c r="AK78" s="260"/>
      <c r="AL78" s="260"/>
      <c r="AM78" s="261"/>
      <c r="AN78" s="259">
        <v>5000</v>
      </c>
      <c r="AO78" s="260"/>
      <c r="AP78" s="260"/>
      <c r="AQ78" s="260"/>
      <c r="AR78" s="260"/>
      <c r="AS78" s="260"/>
      <c r="AT78" s="260"/>
      <c r="AU78" s="260"/>
      <c r="AV78" s="260"/>
      <c r="AW78" s="260"/>
      <c r="AX78" s="260"/>
      <c r="AY78" s="260"/>
      <c r="AZ78" s="261"/>
    </row>
    <row r="79" spans="1:52" s="37" customFormat="1" ht="18.75" customHeight="1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55"/>
      <c r="O79" s="55"/>
      <c r="P79" s="55"/>
      <c r="Q79" s="55"/>
      <c r="R79" s="55"/>
      <c r="S79" s="55"/>
      <c r="T79" s="55"/>
      <c r="U79" s="55"/>
      <c r="V79" s="48"/>
      <c r="W79" s="48"/>
      <c r="X79" s="48"/>
      <c r="Y79" s="48"/>
      <c r="Z79" s="48"/>
      <c r="AA79" s="48"/>
      <c r="AB79" s="48"/>
      <c r="AC79" s="53"/>
      <c r="AD79" s="53"/>
      <c r="AE79" s="53"/>
      <c r="AF79" s="53"/>
      <c r="AG79" s="53"/>
      <c r="AH79" s="53"/>
      <c r="AI79" s="53"/>
      <c r="AJ79" s="53"/>
      <c r="AK79" s="53"/>
      <c r="AL79" s="34" t="s">
        <v>152</v>
      </c>
      <c r="AM79" s="54"/>
      <c r="AN79" s="262">
        <f>SUM(AN75:AY78)</f>
        <v>1140000</v>
      </c>
      <c r="AO79" s="263"/>
      <c r="AP79" s="263"/>
      <c r="AQ79" s="263"/>
      <c r="AR79" s="263"/>
      <c r="AS79" s="263"/>
      <c r="AT79" s="263"/>
      <c r="AU79" s="263"/>
      <c r="AV79" s="263"/>
      <c r="AW79" s="263"/>
      <c r="AX79" s="263"/>
      <c r="AY79" s="263"/>
      <c r="AZ79" s="264"/>
    </row>
    <row r="80" spans="1:52" s="49" customFormat="1" ht="6.75" customHeight="1">
      <c r="A80" s="45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7"/>
      <c r="O80" s="47"/>
      <c r="P80" s="47"/>
      <c r="Q80" s="47"/>
      <c r="R80" s="47"/>
      <c r="S80" s="47"/>
      <c r="T80" s="47"/>
      <c r="U80" s="47"/>
      <c r="V80" s="48"/>
      <c r="W80" s="48"/>
      <c r="X80" s="48"/>
      <c r="Y80" s="48"/>
      <c r="Z80" s="48"/>
      <c r="AA80" s="48"/>
      <c r="AB80" s="48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</row>
    <row r="82" spans="1:52" s="31" customFormat="1" ht="26.25" customHeight="1">
      <c r="A82" s="313" t="s">
        <v>205</v>
      </c>
      <c r="B82" s="313"/>
      <c r="C82" s="313"/>
      <c r="D82" s="313"/>
      <c r="E82" s="313"/>
      <c r="F82" s="313"/>
      <c r="G82" s="313"/>
      <c r="H82" s="313"/>
      <c r="I82" s="313"/>
      <c r="J82" s="313"/>
      <c r="K82" s="313"/>
      <c r="L82" s="313"/>
      <c r="M82" s="313"/>
      <c r="N82" s="313"/>
      <c r="O82" s="313"/>
      <c r="P82" s="313"/>
      <c r="Q82" s="313"/>
      <c r="R82" s="313"/>
      <c r="S82" s="313"/>
      <c r="T82" s="313"/>
      <c r="U82" s="313"/>
      <c r="V82" s="313"/>
      <c r="W82" s="313"/>
      <c r="X82" s="313"/>
      <c r="Y82" s="313"/>
      <c r="Z82" s="313"/>
      <c r="AA82" s="313"/>
      <c r="AB82" s="313"/>
      <c r="AC82" s="313"/>
      <c r="AD82" s="313"/>
      <c r="AE82" s="313"/>
      <c r="AF82" s="313"/>
      <c r="AG82" s="313"/>
      <c r="AH82" s="313"/>
      <c r="AI82" s="313"/>
      <c r="AJ82" s="313"/>
      <c r="AK82" s="313"/>
      <c r="AL82" s="313"/>
      <c r="AM82" s="313"/>
      <c r="AN82" s="313"/>
      <c r="AO82" s="313"/>
      <c r="AP82" s="313"/>
      <c r="AQ82" s="313"/>
      <c r="AR82" s="313"/>
      <c r="AS82" s="313"/>
      <c r="AT82" s="313"/>
      <c r="AU82" s="313"/>
      <c r="AV82" s="313"/>
      <c r="AW82" s="313"/>
      <c r="AX82" s="313"/>
      <c r="AY82" s="313"/>
      <c r="AZ82" s="313"/>
    </row>
    <row r="83" spans="1:52" s="49" customFormat="1" ht="5.25" customHeight="1">
      <c r="A83" s="45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8"/>
      <c r="AB83" s="48"/>
      <c r="AC83" s="48"/>
      <c r="AD83" s="48"/>
      <c r="AE83" s="48"/>
      <c r="AF83" s="48"/>
      <c r="AG83" s="39"/>
      <c r="AH83" s="39"/>
      <c r="AI83" s="39"/>
      <c r="AJ83" s="39"/>
      <c r="AK83" s="39"/>
      <c r="AL83" s="39"/>
      <c r="AM83" s="39"/>
      <c r="AN83" s="39"/>
      <c r="AO83" s="39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</row>
    <row r="84" spans="1:52" s="33" customFormat="1" ht="26.25" customHeight="1">
      <c r="A84" s="256" t="s">
        <v>198</v>
      </c>
      <c r="B84" s="260"/>
      <c r="C84" s="261"/>
      <c r="D84" s="256" t="s">
        <v>147</v>
      </c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7"/>
      <c r="P84" s="257"/>
      <c r="Q84" s="257"/>
      <c r="R84" s="257"/>
      <c r="S84" s="257"/>
      <c r="T84" s="257"/>
      <c r="U84" s="257"/>
      <c r="V84" s="257"/>
      <c r="W84" s="257"/>
      <c r="X84" s="257"/>
      <c r="Y84" s="257"/>
      <c r="Z84" s="257"/>
      <c r="AA84" s="257"/>
      <c r="AB84" s="257"/>
      <c r="AC84" s="257"/>
      <c r="AD84" s="257"/>
      <c r="AE84" s="257"/>
      <c r="AF84" s="258"/>
      <c r="AG84" s="256" t="s">
        <v>197</v>
      </c>
      <c r="AH84" s="257"/>
      <c r="AI84" s="257"/>
      <c r="AJ84" s="257"/>
      <c r="AK84" s="257"/>
      <c r="AL84" s="257"/>
      <c r="AM84" s="257"/>
      <c r="AN84" s="257"/>
      <c r="AO84" s="257"/>
      <c r="AP84" s="258"/>
      <c r="AQ84" s="256" t="s">
        <v>237</v>
      </c>
      <c r="AR84" s="257"/>
      <c r="AS84" s="257"/>
      <c r="AT84" s="257"/>
      <c r="AU84" s="257"/>
      <c r="AV84" s="257"/>
      <c r="AW84" s="257"/>
      <c r="AX84" s="257"/>
      <c r="AY84" s="257"/>
      <c r="AZ84" s="258"/>
    </row>
    <row r="85" spans="1:52" s="33" customFormat="1">
      <c r="A85" s="259">
        <v>1</v>
      </c>
      <c r="B85" s="260"/>
      <c r="C85" s="261"/>
      <c r="D85" s="259">
        <v>2</v>
      </c>
      <c r="E85" s="260"/>
      <c r="F85" s="260"/>
      <c r="G85" s="260"/>
      <c r="H85" s="260"/>
      <c r="I85" s="260"/>
      <c r="J85" s="260"/>
      <c r="K85" s="260"/>
      <c r="L85" s="260"/>
      <c r="M85" s="260"/>
      <c r="N85" s="260"/>
      <c r="O85" s="260"/>
      <c r="P85" s="260"/>
      <c r="Q85" s="260"/>
      <c r="R85" s="260"/>
      <c r="S85" s="260"/>
      <c r="T85" s="260"/>
      <c r="U85" s="260"/>
      <c r="V85" s="260"/>
      <c r="W85" s="260"/>
      <c r="X85" s="260"/>
      <c r="Y85" s="260"/>
      <c r="Z85" s="260"/>
      <c r="AA85" s="260"/>
      <c r="AB85" s="260"/>
      <c r="AC85" s="260"/>
      <c r="AD85" s="260"/>
      <c r="AE85" s="260"/>
      <c r="AF85" s="261"/>
      <c r="AG85" s="259">
        <v>3</v>
      </c>
      <c r="AH85" s="260"/>
      <c r="AI85" s="260"/>
      <c r="AJ85" s="260"/>
      <c r="AK85" s="260"/>
      <c r="AL85" s="260"/>
      <c r="AM85" s="260"/>
      <c r="AN85" s="260"/>
      <c r="AO85" s="260"/>
      <c r="AP85" s="261"/>
      <c r="AQ85" s="259">
        <v>5</v>
      </c>
      <c r="AR85" s="260"/>
      <c r="AS85" s="260"/>
      <c r="AT85" s="260"/>
      <c r="AU85" s="260"/>
      <c r="AV85" s="260"/>
      <c r="AW85" s="260"/>
      <c r="AX85" s="260"/>
      <c r="AY85" s="260"/>
      <c r="AZ85" s="261"/>
    </row>
    <row r="86" spans="1:52" s="33" customFormat="1" ht="39.75" customHeight="1">
      <c r="A86" s="297" t="s">
        <v>98</v>
      </c>
      <c r="B86" s="298"/>
      <c r="C86" s="299"/>
      <c r="D86" s="329" t="s">
        <v>204</v>
      </c>
      <c r="E86" s="330"/>
      <c r="F86" s="330"/>
      <c r="G86" s="330"/>
      <c r="H86" s="330"/>
      <c r="I86" s="330"/>
      <c r="J86" s="330"/>
      <c r="K86" s="330"/>
      <c r="L86" s="330"/>
      <c r="M86" s="330"/>
      <c r="N86" s="330"/>
      <c r="O86" s="330"/>
      <c r="P86" s="330"/>
      <c r="Q86" s="330"/>
      <c r="R86" s="330"/>
      <c r="S86" s="330"/>
      <c r="T86" s="330"/>
      <c r="U86" s="330"/>
      <c r="V86" s="330"/>
      <c r="W86" s="330"/>
      <c r="X86" s="330"/>
      <c r="Y86" s="330"/>
      <c r="Z86" s="330"/>
      <c r="AA86" s="330"/>
      <c r="AB86" s="330"/>
      <c r="AC86" s="330"/>
      <c r="AD86" s="330"/>
      <c r="AE86" s="330"/>
      <c r="AF86" s="331"/>
      <c r="AG86" s="248"/>
      <c r="AH86" s="249"/>
      <c r="AI86" s="249"/>
      <c r="AJ86" s="249"/>
      <c r="AK86" s="249"/>
      <c r="AL86" s="249"/>
      <c r="AM86" s="249"/>
      <c r="AN86" s="249"/>
      <c r="AO86" s="249"/>
      <c r="AP86" s="250"/>
      <c r="AQ86" s="248">
        <f>AQ97</f>
        <v>281318</v>
      </c>
      <c r="AR86" s="249"/>
      <c r="AS86" s="249"/>
      <c r="AT86" s="249"/>
      <c r="AU86" s="249"/>
      <c r="AV86" s="249"/>
      <c r="AW86" s="249"/>
      <c r="AX86" s="249"/>
      <c r="AY86" s="249"/>
      <c r="AZ86" s="250"/>
    </row>
    <row r="87" spans="1:52" s="33" customFormat="1" ht="12.75" customHeight="1">
      <c r="A87" s="247"/>
      <c r="B87" s="247"/>
      <c r="C87" s="247"/>
      <c r="D87" s="332" t="s">
        <v>193</v>
      </c>
      <c r="E87" s="333"/>
      <c r="F87" s="333"/>
      <c r="G87" s="333"/>
      <c r="H87" s="333"/>
      <c r="I87" s="333"/>
      <c r="J87" s="333"/>
      <c r="K87" s="333"/>
      <c r="L87" s="333"/>
      <c r="M87" s="333"/>
      <c r="N87" s="333"/>
      <c r="O87" s="333"/>
      <c r="P87" s="333"/>
      <c r="Q87" s="333"/>
      <c r="R87" s="333"/>
      <c r="S87" s="333"/>
      <c r="T87" s="333"/>
      <c r="U87" s="333"/>
      <c r="V87" s="333"/>
      <c r="W87" s="333"/>
      <c r="X87" s="333"/>
      <c r="Y87" s="333"/>
      <c r="Z87" s="333"/>
      <c r="AA87" s="333"/>
      <c r="AB87" s="333"/>
      <c r="AC87" s="333"/>
      <c r="AD87" s="333"/>
      <c r="AE87" s="333"/>
      <c r="AF87" s="334"/>
      <c r="AG87" s="335"/>
      <c r="AH87" s="335"/>
      <c r="AI87" s="335"/>
      <c r="AJ87" s="335"/>
      <c r="AK87" s="335"/>
      <c r="AL87" s="335"/>
      <c r="AM87" s="335"/>
      <c r="AN87" s="335"/>
      <c r="AO87" s="335"/>
      <c r="AP87" s="335"/>
      <c r="AQ87" s="248"/>
      <c r="AR87" s="249"/>
      <c r="AS87" s="249"/>
      <c r="AT87" s="249"/>
      <c r="AU87" s="249"/>
      <c r="AV87" s="249"/>
      <c r="AW87" s="249"/>
      <c r="AX87" s="249"/>
      <c r="AY87" s="249"/>
      <c r="AZ87" s="250"/>
    </row>
    <row r="88" spans="1:52" s="33" customFormat="1" ht="27" customHeight="1">
      <c r="A88" s="297" t="s">
        <v>98</v>
      </c>
      <c r="B88" s="298"/>
      <c r="C88" s="299"/>
      <c r="D88" s="268" t="s">
        <v>203</v>
      </c>
      <c r="E88" s="269"/>
      <c r="F88" s="269"/>
      <c r="G88" s="269"/>
      <c r="H88" s="269"/>
      <c r="I88" s="269"/>
      <c r="J88" s="269"/>
      <c r="K88" s="269"/>
      <c r="L88" s="269"/>
      <c r="M88" s="269"/>
      <c r="N88" s="269"/>
      <c r="O88" s="269"/>
      <c r="P88" s="269"/>
      <c r="Q88" s="269"/>
      <c r="R88" s="269"/>
      <c r="S88" s="269"/>
      <c r="T88" s="269"/>
      <c r="U88" s="269"/>
      <c r="V88" s="269"/>
      <c r="W88" s="269"/>
      <c r="X88" s="269"/>
      <c r="Y88" s="269"/>
      <c r="Z88" s="269"/>
      <c r="AA88" s="269"/>
      <c r="AB88" s="269"/>
      <c r="AC88" s="269"/>
      <c r="AD88" s="269"/>
      <c r="AE88" s="269"/>
      <c r="AF88" s="270"/>
      <c r="AG88" s="248">
        <v>1</v>
      </c>
      <c r="AH88" s="249"/>
      <c r="AI88" s="249"/>
      <c r="AJ88" s="249"/>
      <c r="AK88" s="249"/>
      <c r="AL88" s="249"/>
      <c r="AM88" s="249"/>
      <c r="AN88" s="249"/>
      <c r="AO88" s="249"/>
      <c r="AP88" s="250"/>
      <c r="AQ88" s="248">
        <v>18000</v>
      </c>
      <c r="AR88" s="249"/>
      <c r="AS88" s="249"/>
      <c r="AT88" s="249"/>
      <c r="AU88" s="249"/>
      <c r="AV88" s="249"/>
      <c r="AW88" s="249"/>
      <c r="AX88" s="249"/>
      <c r="AY88" s="249"/>
      <c r="AZ88" s="250"/>
    </row>
    <row r="89" spans="1:52" s="33" customFormat="1">
      <c r="A89" s="297" t="s">
        <v>106</v>
      </c>
      <c r="B89" s="298"/>
      <c r="C89" s="299"/>
      <c r="D89" s="268" t="s">
        <v>200</v>
      </c>
      <c r="E89" s="269"/>
      <c r="F89" s="269"/>
      <c r="G89" s="269"/>
      <c r="H89" s="269"/>
      <c r="I89" s="269"/>
      <c r="J89" s="269"/>
      <c r="K89" s="269"/>
      <c r="L89" s="269"/>
      <c r="M89" s="269"/>
      <c r="N89" s="269"/>
      <c r="O89" s="269"/>
      <c r="P89" s="269"/>
      <c r="Q89" s="269"/>
      <c r="R89" s="269"/>
      <c r="S89" s="269"/>
      <c r="T89" s="269"/>
      <c r="U89" s="269"/>
      <c r="V89" s="269"/>
      <c r="W89" s="269"/>
      <c r="X89" s="269"/>
      <c r="Y89" s="269"/>
      <c r="Z89" s="269"/>
      <c r="AA89" s="269"/>
      <c r="AB89" s="269"/>
      <c r="AC89" s="269"/>
      <c r="AD89" s="269"/>
      <c r="AE89" s="269"/>
      <c r="AF89" s="270"/>
      <c r="AG89" s="248">
        <v>1</v>
      </c>
      <c r="AH89" s="249"/>
      <c r="AI89" s="249"/>
      <c r="AJ89" s="249"/>
      <c r="AK89" s="249"/>
      <c r="AL89" s="249"/>
      <c r="AM89" s="249"/>
      <c r="AN89" s="249"/>
      <c r="AO89" s="249"/>
      <c r="AP89" s="250"/>
      <c r="AQ89" s="248">
        <v>50441</v>
      </c>
      <c r="AR89" s="249"/>
      <c r="AS89" s="249"/>
      <c r="AT89" s="249"/>
      <c r="AU89" s="249"/>
      <c r="AV89" s="249"/>
      <c r="AW89" s="249"/>
      <c r="AX89" s="249"/>
      <c r="AY89" s="249"/>
      <c r="AZ89" s="250"/>
    </row>
    <row r="90" spans="1:52" s="33" customFormat="1">
      <c r="A90" s="297" t="s">
        <v>100</v>
      </c>
      <c r="B90" s="298"/>
      <c r="C90" s="299"/>
      <c r="D90" s="268" t="s">
        <v>201</v>
      </c>
      <c r="E90" s="269"/>
      <c r="F90" s="269"/>
      <c r="G90" s="269"/>
      <c r="H90" s="269"/>
      <c r="I90" s="269"/>
      <c r="J90" s="269"/>
      <c r="K90" s="269"/>
      <c r="L90" s="269"/>
      <c r="M90" s="269"/>
      <c r="N90" s="269"/>
      <c r="O90" s="269"/>
      <c r="P90" s="269"/>
      <c r="Q90" s="269"/>
      <c r="R90" s="269"/>
      <c r="S90" s="269"/>
      <c r="T90" s="269"/>
      <c r="U90" s="269"/>
      <c r="V90" s="269"/>
      <c r="W90" s="269"/>
      <c r="X90" s="269"/>
      <c r="Y90" s="269"/>
      <c r="Z90" s="269"/>
      <c r="AA90" s="269"/>
      <c r="AB90" s="269"/>
      <c r="AC90" s="269"/>
      <c r="AD90" s="269"/>
      <c r="AE90" s="269"/>
      <c r="AF90" s="270"/>
      <c r="AG90" s="248">
        <v>1</v>
      </c>
      <c r="AH90" s="249"/>
      <c r="AI90" s="249"/>
      <c r="AJ90" s="249"/>
      <c r="AK90" s="249"/>
      <c r="AL90" s="249"/>
      <c r="AM90" s="249"/>
      <c r="AN90" s="249"/>
      <c r="AO90" s="249"/>
      <c r="AP90" s="250"/>
      <c r="AQ90" s="248">
        <v>35560</v>
      </c>
      <c r="AR90" s="249"/>
      <c r="AS90" s="249"/>
      <c r="AT90" s="249"/>
      <c r="AU90" s="249"/>
      <c r="AV90" s="249"/>
      <c r="AW90" s="249"/>
      <c r="AX90" s="249"/>
      <c r="AY90" s="249"/>
      <c r="AZ90" s="250"/>
    </row>
    <row r="91" spans="1:52" s="33" customFormat="1">
      <c r="A91" s="297" t="s">
        <v>101</v>
      </c>
      <c r="B91" s="298"/>
      <c r="C91" s="299"/>
      <c r="D91" s="268" t="s">
        <v>244</v>
      </c>
      <c r="E91" s="269"/>
      <c r="F91" s="269"/>
      <c r="G91" s="269"/>
      <c r="H91" s="269"/>
      <c r="I91" s="269"/>
      <c r="J91" s="269"/>
      <c r="K91" s="269"/>
      <c r="L91" s="269"/>
      <c r="M91" s="269"/>
      <c r="N91" s="269"/>
      <c r="O91" s="269"/>
      <c r="P91" s="269"/>
      <c r="Q91" s="269"/>
      <c r="R91" s="269"/>
      <c r="S91" s="269"/>
      <c r="T91" s="269"/>
      <c r="U91" s="269"/>
      <c r="V91" s="269"/>
      <c r="W91" s="269"/>
      <c r="X91" s="269"/>
      <c r="Y91" s="269"/>
      <c r="Z91" s="269"/>
      <c r="AA91" s="269"/>
      <c r="AB91" s="269"/>
      <c r="AC91" s="269"/>
      <c r="AD91" s="269"/>
      <c r="AE91" s="269"/>
      <c r="AF91" s="270"/>
      <c r="AG91" s="248">
        <v>1</v>
      </c>
      <c r="AH91" s="249"/>
      <c r="AI91" s="249"/>
      <c r="AJ91" s="249"/>
      <c r="AK91" s="249"/>
      <c r="AL91" s="249"/>
      <c r="AM91" s="249"/>
      <c r="AN91" s="249"/>
      <c r="AO91" s="249"/>
      <c r="AP91" s="250"/>
      <c r="AQ91" s="248">
        <v>36591</v>
      </c>
      <c r="AR91" s="249"/>
      <c r="AS91" s="249"/>
      <c r="AT91" s="249"/>
      <c r="AU91" s="249"/>
      <c r="AV91" s="249"/>
      <c r="AW91" s="249"/>
      <c r="AX91" s="249"/>
      <c r="AY91" s="249"/>
      <c r="AZ91" s="250"/>
    </row>
    <row r="92" spans="1:52" s="33" customFormat="1">
      <c r="A92" s="297" t="s">
        <v>102</v>
      </c>
      <c r="B92" s="298"/>
      <c r="C92" s="299"/>
      <c r="D92" s="268" t="s">
        <v>285</v>
      </c>
      <c r="E92" s="269"/>
      <c r="F92" s="269"/>
      <c r="G92" s="269"/>
      <c r="H92" s="269"/>
      <c r="I92" s="269"/>
      <c r="J92" s="269"/>
      <c r="K92" s="269"/>
      <c r="L92" s="269"/>
      <c r="M92" s="269"/>
      <c r="N92" s="269"/>
      <c r="O92" s="269"/>
      <c r="P92" s="269"/>
      <c r="Q92" s="269"/>
      <c r="R92" s="269"/>
      <c r="S92" s="269"/>
      <c r="T92" s="269"/>
      <c r="U92" s="269"/>
      <c r="V92" s="269"/>
      <c r="W92" s="269"/>
      <c r="X92" s="269"/>
      <c r="Y92" s="269"/>
      <c r="Z92" s="269"/>
      <c r="AA92" s="269"/>
      <c r="AB92" s="269"/>
      <c r="AC92" s="269"/>
      <c r="AD92" s="269"/>
      <c r="AE92" s="269"/>
      <c r="AF92" s="270"/>
      <c r="AG92" s="248">
        <v>1</v>
      </c>
      <c r="AH92" s="249"/>
      <c r="AI92" s="249"/>
      <c r="AJ92" s="249"/>
      <c r="AK92" s="249"/>
      <c r="AL92" s="249"/>
      <c r="AM92" s="249"/>
      <c r="AN92" s="249"/>
      <c r="AO92" s="249"/>
      <c r="AP92" s="250"/>
      <c r="AQ92" s="248">
        <v>21500</v>
      </c>
      <c r="AR92" s="249"/>
      <c r="AS92" s="249"/>
      <c r="AT92" s="249"/>
      <c r="AU92" s="249"/>
      <c r="AV92" s="249"/>
      <c r="AW92" s="249"/>
      <c r="AX92" s="249"/>
      <c r="AY92" s="249"/>
      <c r="AZ92" s="250"/>
    </row>
    <row r="93" spans="1:52" s="33" customFormat="1">
      <c r="A93" s="297" t="s">
        <v>104</v>
      </c>
      <c r="B93" s="298"/>
      <c r="C93" s="299"/>
      <c r="D93" s="268" t="s">
        <v>262</v>
      </c>
      <c r="E93" s="269"/>
      <c r="F93" s="269"/>
      <c r="G93" s="269"/>
      <c r="H93" s="269"/>
      <c r="I93" s="269"/>
      <c r="J93" s="269"/>
      <c r="K93" s="269"/>
      <c r="L93" s="269"/>
      <c r="M93" s="269"/>
      <c r="N93" s="269"/>
      <c r="O93" s="269"/>
      <c r="P93" s="269"/>
      <c r="Q93" s="269"/>
      <c r="R93" s="269"/>
      <c r="S93" s="269"/>
      <c r="T93" s="269"/>
      <c r="U93" s="269"/>
      <c r="V93" s="269"/>
      <c r="W93" s="269"/>
      <c r="X93" s="269"/>
      <c r="Y93" s="269"/>
      <c r="Z93" s="269"/>
      <c r="AA93" s="269"/>
      <c r="AB93" s="269"/>
      <c r="AC93" s="269"/>
      <c r="AD93" s="269"/>
      <c r="AE93" s="269"/>
      <c r="AF93" s="270"/>
      <c r="AG93" s="248">
        <v>1</v>
      </c>
      <c r="AH93" s="249"/>
      <c r="AI93" s="249"/>
      <c r="AJ93" s="249"/>
      <c r="AK93" s="249"/>
      <c r="AL93" s="249"/>
      <c r="AM93" s="249"/>
      <c r="AN93" s="249"/>
      <c r="AO93" s="249"/>
      <c r="AP93" s="250"/>
      <c r="AQ93" s="248">
        <v>15000</v>
      </c>
      <c r="AR93" s="249"/>
      <c r="AS93" s="249"/>
      <c r="AT93" s="249"/>
      <c r="AU93" s="249"/>
      <c r="AV93" s="249"/>
      <c r="AW93" s="249"/>
      <c r="AX93" s="249"/>
      <c r="AY93" s="249"/>
      <c r="AZ93" s="250"/>
    </row>
    <row r="94" spans="1:52" s="33" customFormat="1">
      <c r="A94" s="297" t="s">
        <v>105</v>
      </c>
      <c r="B94" s="298"/>
      <c r="C94" s="299"/>
      <c r="D94" s="268" t="s">
        <v>282</v>
      </c>
      <c r="E94" s="269"/>
      <c r="F94" s="269"/>
      <c r="G94" s="269"/>
      <c r="H94" s="269"/>
      <c r="I94" s="269"/>
      <c r="J94" s="269"/>
      <c r="K94" s="269"/>
      <c r="L94" s="269"/>
      <c r="M94" s="269"/>
      <c r="N94" s="269"/>
      <c r="O94" s="269"/>
      <c r="P94" s="269"/>
      <c r="Q94" s="269"/>
      <c r="R94" s="269"/>
      <c r="S94" s="269"/>
      <c r="T94" s="269"/>
      <c r="U94" s="269"/>
      <c r="V94" s="269"/>
      <c r="W94" s="269"/>
      <c r="X94" s="269"/>
      <c r="Y94" s="269"/>
      <c r="Z94" s="269"/>
      <c r="AA94" s="269"/>
      <c r="AB94" s="269"/>
      <c r="AC94" s="269"/>
      <c r="AD94" s="269"/>
      <c r="AE94" s="269"/>
      <c r="AF94" s="270"/>
      <c r="AG94" s="248">
        <v>1</v>
      </c>
      <c r="AH94" s="249"/>
      <c r="AI94" s="249"/>
      <c r="AJ94" s="249"/>
      <c r="AK94" s="249"/>
      <c r="AL94" s="249"/>
      <c r="AM94" s="249"/>
      <c r="AN94" s="249"/>
      <c r="AO94" s="249"/>
      <c r="AP94" s="250"/>
      <c r="AQ94" s="248">
        <v>100026</v>
      </c>
      <c r="AR94" s="249"/>
      <c r="AS94" s="249"/>
      <c r="AT94" s="249"/>
      <c r="AU94" s="249"/>
      <c r="AV94" s="249"/>
      <c r="AW94" s="249"/>
      <c r="AX94" s="249"/>
      <c r="AY94" s="249"/>
      <c r="AZ94" s="250"/>
    </row>
    <row r="95" spans="1:52" s="33" customFormat="1">
      <c r="A95" s="297" t="s">
        <v>99</v>
      </c>
      <c r="B95" s="298"/>
      <c r="C95" s="299"/>
      <c r="D95" s="268" t="s">
        <v>202</v>
      </c>
      <c r="E95" s="269"/>
      <c r="F95" s="269"/>
      <c r="G95" s="269"/>
      <c r="H95" s="269"/>
      <c r="I95" s="269"/>
      <c r="J95" s="269"/>
      <c r="K95" s="269"/>
      <c r="L95" s="269"/>
      <c r="M95" s="269"/>
      <c r="N95" s="269"/>
      <c r="O95" s="269"/>
      <c r="P95" s="269"/>
      <c r="Q95" s="269"/>
      <c r="R95" s="269"/>
      <c r="S95" s="269"/>
      <c r="T95" s="269"/>
      <c r="U95" s="269"/>
      <c r="V95" s="269"/>
      <c r="W95" s="269"/>
      <c r="X95" s="269"/>
      <c r="Y95" s="269"/>
      <c r="Z95" s="269"/>
      <c r="AA95" s="269"/>
      <c r="AB95" s="269"/>
      <c r="AC95" s="269"/>
      <c r="AD95" s="269"/>
      <c r="AE95" s="269"/>
      <c r="AF95" s="270"/>
      <c r="AG95" s="248">
        <v>1</v>
      </c>
      <c r="AH95" s="249"/>
      <c r="AI95" s="249"/>
      <c r="AJ95" s="249"/>
      <c r="AK95" s="249"/>
      <c r="AL95" s="249"/>
      <c r="AM95" s="249"/>
      <c r="AN95" s="249"/>
      <c r="AO95" s="249"/>
      <c r="AP95" s="250"/>
      <c r="AQ95" s="248">
        <v>4200</v>
      </c>
      <c r="AR95" s="249"/>
      <c r="AS95" s="249"/>
      <c r="AT95" s="249"/>
      <c r="AU95" s="249"/>
      <c r="AV95" s="249"/>
      <c r="AW95" s="249"/>
      <c r="AX95" s="249"/>
      <c r="AY95" s="249"/>
      <c r="AZ95" s="250"/>
    </row>
    <row r="96" spans="1:52" s="33" customFormat="1">
      <c r="A96" s="297" t="s">
        <v>103</v>
      </c>
      <c r="B96" s="298"/>
      <c r="C96" s="299"/>
      <c r="D96" s="268" t="s">
        <v>286</v>
      </c>
      <c r="E96" s="269"/>
      <c r="F96" s="269"/>
      <c r="G96" s="269"/>
      <c r="H96" s="269"/>
      <c r="I96" s="269"/>
      <c r="J96" s="269"/>
      <c r="K96" s="269"/>
      <c r="L96" s="269"/>
      <c r="M96" s="269"/>
      <c r="N96" s="269"/>
      <c r="O96" s="269"/>
      <c r="P96" s="269"/>
      <c r="Q96" s="269"/>
      <c r="R96" s="269"/>
      <c r="S96" s="269"/>
      <c r="T96" s="269"/>
      <c r="U96" s="269"/>
      <c r="V96" s="269"/>
      <c r="W96" s="269"/>
      <c r="X96" s="269"/>
      <c r="Y96" s="269"/>
      <c r="Z96" s="269"/>
      <c r="AA96" s="269"/>
      <c r="AB96" s="269"/>
      <c r="AC96" s="269"/>
      <c r="AD96" s="269"/>
      <c r="AE96" s="269"/>
      <c r="AF96" s="270"/>
      <c r="AG96" s="248">
        <v>1</v>
      </c>
      <c r="AH96" s="249"/>
      <c r="AI96" s="249"/>
      <c r="AJ96" s="249"/>
      <c r="AK96" s="249"/>
      <c r="AL96" s="249"/>
      <c r="AM96" s="249"/>
      <c r="AN96" s="249"/>
      <c r="AO96" s="249"/>
      <c r="AP96" s="250"/>
      <c r="AQ96" s="248">
        <v>0</v>
      </c>
      <c r="AR96" s="249"/>
      <c r="AS96" s="249"/>
      <c r="AT96" s="249"/>
      <c r="AU96" s="249"/>
      <c r="AV96" s="249"/>
      <c r="AW96" s="249"/>
      <c r="AX96" s="249"/>
      <c r="AY96" s="249"/>
      <c r="AZ96" s="250"/>
    </row>
    <row r="97" spans="1:52" s="37" customFormat="1">
      <c r="AO97" s="56" t="s">
        <v>152</v>
      </c>
      <c r="AQ97" s="304">
        <f>SUM(AQ88:AZ96)</f>
        <v>281318</v>
      </c>
      <c r="AR97" s="305"/>
      <c r="AS97" s="305"/>
      <c r="AT97" s="305"/>
      <c r="AU97" s="305"/>
      <c r="AV97" s="305"/>
      <c r="AW97" s="305"/>
      <c r="AX97" s="305"/>
      <c r="AY97" s="305"/>
      <c r="AZ97" s="306"/>
    </row>
    <row r="98" spans="1:52" s="31" customFormat="1"/>
    <row r="99" spans="1:52" s="31" customFormat="1" ht="13.5" customHeight="1">
      <c r="A99" s="303" t="s">
        <v>199</v>
      </c>
      <c r="B99" s="303"/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</row>
    <row r="100" spans="1:52" s="49" customFormat="1">
      <c r="A100" s="45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8"/>
      <c r="AB100" s="48"/>
      <c r="AC100" s="48"/>
      <c r="AD100" s="48"/>
      <c r="AE100" s="48"/>
      <c r="AF100" s="48"/>
      <c r="AG100" s="39"/>
      <c r="AH100" s="39"/>
      <c r="AI100" s="39"/>
      <c r="AJ100" s="39"/>
      <c r="AK100" s="39"/>
      <c r="AL100" s="39"/>
      <c r="AM100" s="39"/>
      <c r="AN100" s="39"/>
      <c r="AO100" s="39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</row>
    <row r="101" spans="1:52" s="33" customFormat="1" ht="39.75" customHeight="1">
      <c r="A101" s="256" t="s">
        <v>198</v>
      </c>
      <c r="B101" s="260"/>
      <c r="C101" s="261"/>
      <c r="D101" s="256" t="s">
        <v>147</v>
      </c>
      <c r="E101" s="257"/>
      <c r="F101" s="257"/>
      <c r="G101" s="257"/>
      <c r="H101" s="257"/>
      <c r="I101" s="257"/>
      <c r="J101" s="257"/>
      <c r="K101" s="257"/>
      <c r="L101" s="257"/>
      <c r="M101" s="257"/>
      <c r="N101" s="257"/>
      <c r="O101" s="257"/>
      <c r="P101" s="257"/>
      <c r="Q101" s="257"/>
      <c r="R101" s="257"/>
      <c r="S101" s="257"/>
      <c r="T101" s="257"/>
      <c r="U101" s="257"/>
      <c r="V101" s="257"/>
      <c r="W101" s="257"/>
      <c r="X101" s="257"/>
      <c r="Y101" s="257"/>
      <c r="Z101" s="257"/>
      <c r="AA101" s="257"/>
      <c r="AB101" s="257"/>
      <c r="AC101" s="257"/>
      <c r="AD101" s="257"/>
      <c r="AE101" s="257"/>
      <c r="AF101" s="257"/>
      <c r="AG101" s="258"/>
      <c r="AH101" s="256" t="s">
        <v>197</v>
      </c>
      <c r="AI101" s="257"/>
      <c r="AJ101" s="257"/>
      <c r="AK101" s="257"/>
      <c r="AL101" s="257"/>
      <c r="AM101" s="257"/>
      <c r="AN101" s="257"/>
      <c r="AO101" s="257"/>
      <c r="AP101" s="258"/>
      <c r="AQ101" s="256" t="s">
        <v>240</v>
      </c>
      <c r="AR101" s="257"/>
      <c r="AS101" s="257"/>
      <c r="AT101" s="257"/>
      <c r="AU101" s="257"/>
      <c r="AV101" s="257"/>
      <c r="AW101" s="257"/>
      <c r="AX101" s="257"/>
      <c r="AY101" s="257"/>
      <c r="AZ101" s="258"/>
    </row>
    <row r="102" spans="1:52" s="33" customFormat="1">
      <c r="A102" s="259">
        <v>1</v>
      </c>
      <c r="B102" s="260"/>
      <c r="C102" s="261"/>
      <c r="D102" s="259">
        <v>2</v>
      </c>
      <c r="E102" s="260"/>
      <c r="F102" s="260"/>
      <c r="G102" s="260"/>
      <c r="H102" s="260"/>
      <c r="I102" s="260"/>
      <c r="J102" s="260"/>
      <c r="K102" s="260"/>
      <c r="L102" s="260"/>
      <c r="M102" s="260"/>
      <c r="N102" s="260"/>
      <c r="O102" s="260"/>
      <c r="P102" s="260"/>
      <c r="Q102" s="260"/>
      <c r="R102" s="260"/>
      <c r="S102" s="260"/>
      <c r="T102" s="260"/>
      <c r="U102" s="260"/>
      <c r="V102" s="260"/>
      <c r="W102" s="260"/>
      <c r="X102" s="260"/>
      <c r="Y102" s="260"/>
      <c r="Z102" s="260"/>
      <c r="AA102" s="260"/>
      <c r="AB102" s="260"/>
      <c r="AC102" s="260"/>
      <c r="AD102" s="260"/>
      <c r="AE102" s="260"/>
      <c r="AF102" s="260"/>
      <c r="AG102" s="261"/>
      <c r="AH102" s="259">
        <v>3</v>
      </c>
      <c r="AI102" s="260"/>
      <c r="AJ102" s="260"/>
      <c r="AK102" s="260"/>
      <c r="AL102" s="260"/>
      <c r="AM102" s="260"/>
      <c r="AN102" s="260"/>
      <c r="AO102" s="260"/>
      <c r="AP102" s="261"/>
      <c r="AQ102" s="259">
        <v>4</v>
      </c>
      <c r="AR102" s="260"/>
      <c r="AS102" s="260"/>
      <c r="AT102" s="260"/>
      <c r="AU102" s="260"/>
      <c r="AV102" s="260"/>
      <c r="AW102" s="260"/>
      <c r="AX102" s="260"/>
      <c r="AY102" s="260"/>
      <c r="AZ102" s="261"/>
    </row>
    <row r="103" spans="1:52" s="33" customFormat="1">
      <c r="A103" s="247" t="s">
        <v>100</v>
      </c>
      <c r="B103" s="247"/>
      <c r="C103" s="247"/>
      <c r="D103" s="338" t="s">
        <v>195</v>
      </c>
      <c r="E103" s="339"/>
      <c r="F103" s="339"/>
      <c r="G103" s="339"/>
      <c r="H103" s="339"/>
      <c r="I103" s="339"/>
      <c r="J103" s="339"/>
      <c r="K103" s="339"/>
      <c r="L103" s="339"/>
      <c r="M103" s="339"/>
      <c r="N103" s="339"/>
      <c r="O103" s="339"/>
      <c r="P103" s="339"/>
      <c r="Q103" s="339"/>
      <c r="R103" s="339"/>
      <c r="S103" s="339"/>
      <c r="T103" s="339"/>
      <c r="U103" s="339"/>
      <c r="V103" s="339"/>
      <c r="W103" s="339"/>
      <c r="X103" s="339"/>
      <c r="Y103" s="339"/>
      <c r="Z103" s="339"/>
      <c r="AA103" s="339"/>
      <c r="AB103" s="339"/>
      <c r="AC103" s="339"/>
      <c r="AD103" s="339"/>
      <c r="AE103" s="339"/>
      <c r="AF103" s="339"/>
      <c r="AG103" s="340"/>
      <c r="AH103" s="335">
        <v>1</v>
      </c>
      <c r="AI103" s="335"/>
      <c r="AJ103" s="335"/>
      <c r="AK103" s="335"/>
      <c r="AL103" s="335"/>
      <c r="AM103" s="335"/>
      <c r="AN103" s="335"/>
      <c r="AO103" s="335"/>
      <c r="AP103" s="335"/>
      <c r="AQ103" s="335">
        <v>198129</v>
      </c>
      <c r="AR103" s="335"/>
      <c r="AS103" s="335"/>
      <c r="AT103" s="335"/>
      <c r="AU103" s="335"/>
      <c r="AV103" s="335"/>
      <c r="AW103" s="335"/>
      <c r="AX103" s="335"/>
      <c r="AY103" s="335"/>
      <c r="AZ103" s="335"/>
    </row>
    <row r="104" spans="1:52" s="33" customFormat="1" ht="14.25" customHeight="1">
      <c r="A104" s="247" t="s">
        <v>98</v>
      </c>
      <c r="B104" s="247"/>
      <c r="C104" s="247"/>
      <c r="D104" s="329" t="s">
        <v>196</v>
      </c>
      <c r="E104" s="330"/>
      <c r="F104" s="330"/>
      <c r="G104" s="330"/>
      <c r="H104" s="330"/>
      <c r="I104" s="330"/>
      <c r="J104" s="330"/>
      <c r="K104" s="330"/>
      <c r="L104" s="330"/>
      <c r="M104" s="330"/>
      <c r="N104" s="330"/>
      <c r="O104" s="330"/>
      <c r="P104" s="330"/>
      <c r="Q104" s="330"/>
      <c r="R104" s="330"/>
      <c r="S104" s="330"/>
      <c r="T104" s="330"/>
      <c r="U104" s="330"/>
      <c r="V104" s="330"/>
      <c r="W104" s="330"/>
      <c r="X104" s="330"/>
      <c r="Y104" s="330"/>
      <c r="Z104" s="330"/>
      <c r="AA104" s="330"/>
      <c r="AB104" s="330"/>
      <c r="AC104" s="330"/>
      <c r="AD104" s="330"/>
      <c r="AE104" s="330"/>
      <c r="AF104" s="330"/>
      <c r="AG104" s="331"/>
      <c r="AH104" s="248">
        <v>1</v>
      </c>
      <c r="AI104" s="249"/>
      <c r="AJ104" s="249"/>
      <c r="AK104" s="249"/>
      <c r="AL104" s="249"/>
      <c r="AM104" s="249"/>
      <c r="AN104" s="249"/>
      <c r="AO104" s="249"/>
      <c r="AP104" s="250"/>
      <c r="AQ104" s="248">
        <v>23100</v>
      </c>
      <c r="AR104" s="249"/>
      <c r="AS104" s="249"/>
      <c r="AT104" s="249"/>
      <c r="AU104" s="249"/>
      <c r="AV104" s="249"/>
      <c r="AW104" s="249"/>
      <c r="AX104" s="249"/>
      <c r="AY104" s="249"/>
      <c r="AZ104" s="250"/>
    </row>
    <row r="105" spans="1:52" s="33" customFormat="1" ht="14.25" customHeight="1">
      <c r="A105" s="247" t="s">
        <v>101</v>
      </c>
      <c r="B105" s="247"/>
      <c r="C105" s="247"/>
      <c r="D105" s="251" t="s">
        <v>194</v>
      </c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  <c r="R105" s="252"/>
      <c r="S105" s="252"/>
      <c r="T105" s="252"/>
      <c r="U105" s="252"/>
      <c r="V105" s="252"/>
      <c r="W105" s="252"/>
      <c r="X105" s="252"/>
      <c r="Y105" s="252"/>
      <c r="Z105" s="252"/>
      <c r="AA105" s="252"/>
      <c r="AB105" s="252"/>
      <c r="AC105" s="252"/>
      <c r="AD105" s="252"/>
      <c r="AE105" s="252"/>
      <c r="AF105" s="252"/>
      <c r="AG105" s="253"/>
      <c r="AH105" s="248">
        <v>1</v>
      </c>
      <c r="AI105" s="249"/>
      <c r="AJ105" s="249"/>
      <c r="AK105" s="249"/>
      <c r="AL105" s="249"/>
      <c r="AM105" s="249"/>
      <c r="AN105" s="249"/>
      <c r="AO105" s="249"/>
      <c r="AP105" s="250"/>
      <c r="AQ105" s="248">
        <v>21500</v>
      </c>
      <c r="AR105" s="249"/>
      <c r="AS105" s="249"/>
      <c r="AT105" s="249"/>
      <c r="AU105" s="249"/>
      <c r="AV105" s="249"/>
      <c r="AW105" s="249"/>
      <c r="AX105" s="249"/>
      <c r="AY105" s="249"/>
      <c r="AZ105" s="250"/>
    </row>
    <row r="106" spans="1:52" s="33" customFormat="1">
      <c r="A106" s="247" t="s">
        <v>101</v>
      </c>
      <c r="B106" s="247"/>
      <c r="C106" s="247"/>
      <c r="D106" s="251" t="s">
        <v>298</v>
      </c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  <c r="R106" s="252"/>
      <c r="S106" s="252"/>
      <c r="T106" s="252"/>
      <c r="U106" s="252"/>
      <c r="V106" s="252"/>
      <c r="W106" s="252"/>
      <c r="X106" s="252"/>
      <c r="Y106" s="252"/>
      <c r="Z106" s="252"/>
      <c r="AA106" s="252"/>
      <c r="AB106" s="252"/>
      <c r="AC106" s="252"/>
      <c r="AD106" s="252"/>
      <c r="AE106" s="252"/>
      <c r="AF106" s="252"/>
      <c r="AG106" s="253"/>
      <c r="AH106" s="248">
        <v>1</v>
      </c>
      <c r="AI106" s="249"/>
      <c r="AJ106" s="249"/>
      <c r="AK106" s="249"/>
      <c r="AL106" s="249"/>
      <c r="AM106" s="249"/>
      <c r="AN106" s="249"/>
      <c r="AO106" s="249"/>
      <c r="AP106" s="250"/>
      <c r="AQ106" s="248">
        <v>17550</v>
      </c>
      <c r="AR106" s="249"/>
      <c r="AS106" s="249"/>
      <c r="AT106" s="249"/>
      <c r="AU106" s="249"/>
      <c r="AV106" s="249"/>
      <c r="AW106" s="249"/>
      <c r="AX106" s="249"/>
      <c r="AY106" s="249"/>
      <c r="AZ106" s="250"/>
    </row>
    <row r="107" spans="1:52" s="33" customFormat="1" ht="12.75" customHeight="1">
      <c r="A107" s="247" t="s">
        <v>99</v>
      </c>
      <c r="B107" s="247"/>
      <c r="C107" s="247"/>
      <c r="D107" s="336" t="s">
        <v>275</v>
      </c>
      <c r="E107" s="336"/>
      <c r="F107" s="336"/>
      <c r="G107" s="336"/>
      <c r="H107" s="336"/>
      <c r="I107" s="336"/>
      <c r="J107" s="336"/>
      <c r="K107" s="336"/>
      <c r="L107" s="336"/>
      <c r="M107" s="336"/>
      <c r="N107" s="336"/>
      <c r="O107" s="336"/>
      <c r="P107" s="336"/>
      <c r="Q107" s="336"/>
      <c r="R107" s="336"/>
      <c r="S107" s="336"/>
      <c r="T107" s="336"/>
      <c r="U107" s="336"/>
      <c r="V107" s="336"/>
      <c r="W107" s="336"/>
      <c r="X107" s="336"/>
      <c r="Y107" s="336"/>
      <c r="Z107" s="336"/>
      <c r="AA107" s="336"/>
      <c r="AB107" s="336"/>
      <c r="AC107" s="336"/>
      <c r="AD107" s="336"/>
      <c r="AE107" s="336"/>
      <c r="AF107" s="336"/>
      <c r="AG107" s="336"/>
      <c r="AH107" s="335">
        <v>1</v>
      </c>
      <c r="AI107" s="335"/>
      <c r="AJ107" s="335"/>
      <c r="AK107" s="335"/>
      <c r="AL107" s="335"/>
      <c r="AM107" s="335"/>
      <c r="AN107" s="335"/>
      <c r="AO107" s="335"/>
      <c r="AP107" s="335"/>
      <c r="AQ107" s="337">
        <v>16160</v>
      </c>
      <c r="AR107" s="337"/>
      <c r="AS107" s="337"/>
      <c r="AT107" s="337"/>
      <c r="AU107" s="337"/>
      <c r="AV107" s="337"/>
      <c r="AW107" s="337"/>
      <c r="AX107" s="337"/>
      <c r="AY107" s="337"/>
      <c r="AZ107" s="337"/>
    </row>
    <row r="108" spans="1:52" s="37" customFormat="1">
      <c r="A108" s="50"/>
      <c r="B108" s="50"/>
      <c r="C108" s="50"/>
      <c r="D108" s="51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34" t="s">
        <v>152</v>
      </c>
      <c r="AP108" s="54"/>
      <c r="AQ108" s="304">
        <f>SUM(AQ103:AZ107)</f>
        <v>276439</v>
      </c>
      <c r="AR108" s="305"/>
      <c r="AS108" s="305"/>
      <c r="AT108" s="305"/>
      <c r="AU108" s="305"/>
      <c r="AV108" s="305"/>
      <c r="AW108" s="305"/>
      <c r="AX108" s="305"/>
      <c r="AY108" s="305"/>
      <c r="AZ108" s="306"/>
    </row>
    <row r="109" spans="1:52" s="37" customFormat="1">
      <c r="A109" s="64"/>
      <c r="B109" s="64"/>
      <c r="C109" s="64"/>
      <c r="D109" s="45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39"/>
      <c r="AP109" s="48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</row>
    <row r="110" spans="1:52" s="31" customFormat="1" ht="13.5" customHeight="1">
      <c r="A110" s="303" t="s">
        <v>276</v>
      </c>
      <c r="B110" s="303"/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</row>
    <row r="111" spans="1:52" s="49" customFormat="1">
      <c r="A111" s="45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8"/>
      <c r="AB111" s="48"/>
      <c r="AC111" s="48"/>
      <c r="AD111" s="48"/>
      <c r="AE111" s="48"/>
      <c r="AF111" s="48"/>
      <c r="AG111" s="39"/>
      <c r="AH111" s="39"/>
      <c r="AI111" s="39"/>
      <c r="AJ111" s="39"/>
      <c r="AK111" s="39"/>
      <c r="AL111" s="39"/>
      <c r="AM111" s="39"/>
      <c r="AN111" s="39"/>
      <c r="AO111" s="39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</row>
    <row r="112" spans="1:52" s="33" customFormat="1" ht="39.75" customHeight="1">
      <c r="A112" s="256" t="s">
        <v>198</v>
      </c>
      <c r="B112" s="260"/>
      <c r="C112" s="261"/>
      <c r="D112" s="256" t="s">
        <v>147</v>
      </c>
      <c r="E112" s="257"/>
      <c r="F112" s="257"/>
      <c r="G112" s="257"/>
      <c r="H112" s="257"/>
      <c r="I112" s="257"/>
      <c r="J112" s="257"/>
      <c r="K112" s="257"/>
      <c r="L112" s="257"/>
      <c r="M112" s="257"/>
      <c r="N112" s="257"/>
      <c r="O112" s="257"/>
      <c r="P112" s="257"/>
      <c r="Q112" s="257"/>
      <c r="R112" s="257"/>
      <c r="S112" s="257"/>
      <c r="T112" s="257"/>
      <c r="U112" s="257"/>
      <c r="V112" s="257"/>
      <c r="W112" s="257"/>
      <c r="X112" s="257"/>
      <c r="Y112" s="257"/>
      <c r="Z112" s="257"/>
      <c r="AA112" s="257"/>
      <c r="AB112" s="257"/>
      <c r="AC112" s="257"/>
      <c r="AD112" s="257"/>
      <c r="AE112" s="257"/>
      <c r="AF112" s="257"/>
      <c r="AG112" s="258"/>
      <c r="AH112" s="256" t="s">
        <v>197</v>
      </c>
      <c r="AI112" s="257"/>
      <c r="AJ112" s="257"/>
      <c r="AK112" s="257"/>
      <c r="AL112" s="257"/>
      <c r="AM112" s="257"/>
      <c r="AN112" s="257"/>
      <c r="AO112" s="257"/>
      <c r="AP112" s="258"/>
      <c r="AQ112" s="256" t="s">
        <v>240</v>
      </c>
      <c r="AR112" s="257"/>
      <c r="AS112" s="257"/>
      <c r="AT112" s="257"/>
      <c r="AU112" s="257"/>
      <c r="AV112" s="257"/>
      <c r="AW112" s="257"/>
      <c r="AX112" s="257"/>
      <c r="AY112" s="257"/>
      <c r="AZ112" s="258"/>
    </row>
    <row r="113" spans="1:52" s="33" customFormat="1">
      <c r="A113" s="259">
        <v>1</v>
      </c>
      <c r="B113" s="260"/>
      <c r="C113" s="261"/>
      <c r="D113" s="259">
        <v>2</v>
      </c>
      <c r="E113" s="260"/>
      <c r="F113" s="260"/>
      <c r="G113" s="260"/>
      <c r="H113" s="260"/>
      <c r="I113" s="260"/>
      <c r="J113" s="260"/>
      <c r="K113" s="260"/>
      <c r="L113" s="260"/>
      <c r="M113" s="260"/>
      <c r="N113" s="260"/>
      <c r="O113" s="260"/>
      <c r="P113" s="260"/>
      <c r="Q113" s="260"/>
      <c r="R113" s="260"/>
      <c r="S113" s="260"/>
      <c r="T113" s="260"/>
      <c r="U113" s="260"/>
      <c r="V113" s="260"/>
      <c r="W113" s="260"/>
      <c r="X113" s="260"/>
      <c r="Y113" s="260"/>
      <c r="Z113" s="260"/>
      <c r="AA113" s="260"/>
      <c r="AB113" s="260"/>
      <c r="AC113" s="260"/>
      <c r="AD113" s="260"/>
      <c r="AE113" s="260"/>
      <c r="AF113" s="260"/>
      <c r="AG113" s="261"/>
      <c r="AH113" s="259">
        <v>3</v>
      </c>
      <c r="AI113" s="260"/>
      <c r="AJ113" s="260"/>
      <c r="AK113" s="260"/>
      <c r="AL113" s="260"/>
      <c r="AM113" s="260"/>
      <c r="AN113" s="260"/>
      <c r="AO113" s="260"/>
      <c r="AP113" s="261"/>
      <c r="AQ113" s="259">
        <v>4</v>
      </c>
      <c r="AR113" s="260"/>
      <c r="AS113" s="260"/>
      <c r="AT113" s="260"/>
      <c r="AU113" s="260"/>
      <c r="AV113" s="260"/>
      <c r="AW113" s="260"/>
      <c r="AX113" s="260"/>
      <c r="AY113" s="260"/>
      <c r="AZ113" s="261"/>
    </row>
    <row r="114" spans="1:52" s="33" customFormat="1" ht="14.25" customHeight="1">
      <c r="A114" s="247" t="s">
        <v>98</v>
      </c>
      <c r="B114" s="247"/>
      <c r="C114" s="247"/>
      <c r="D114" s="329" t="s">
        <v>277</v>
      </c>
      <c r="E114" s="330"/>
      <c r="F114" s="330"/>
      <c r="G114" s="330"/>
      <c r="H114" s="330"/>
      <c r="I114" s="330"/>
      <c r="J114" s="330"/>
      <c r="K114" s="330"/>
      <c r="L114" s="330"/>
      <c r="M114" s="330"/>
      <c r="N114" s="330"/>
      <c r="O114" s="330"/>
      <c r="P114" s="330"/>
      <c r="Q114" s="330"/>
      <c r="R114" s="330"/>
      <c r="S114" s="330"/>
      <c r="T114" s="330"/>
      <c r="U114" s="330"/>
      <c r="V114" s="330"/>
      <c r="W114" s="330"/>
      <c r="X114" s="330"/>
      <c r="Y114" s="330"/>
      <c r="Z114" s="330"/>
      <c r="AA114" s="330"/>
      <c r="AB114" s="330"/>
      <c r="AC114" s="330"/>
      <c r="AD114" s="330"/>
      <c r="AE114" s="330"/>
      <c r="AF114" s="330"/>
      <c r="AG114" s="331"/>
      <c r="AH114" s="248">
        <v>1</v>
      </c>
      <c r="AI114" s="249"/>
      <c r="AJ114" s="249"/>
      <c r="AK114" s="249"/>
      <c r="AL114" s="249"/>
      <c r="AM114" s="249"/>
      <c r="AN114" s="249"/>
      <c r="AO114" s="249"/>
      <c r="AP114" s="250"/>
      <c r="AQ114" s="248">
        <v>12000</v>
      </c>
      <c r="AR114" s="249"/>
      <c r="AS114" s="249"/>
      <c r="AT114" s="249"/>
      <c r="AU114" s="249"/>
      <c r="AV114" s="249"/>
      <c r="AW114" s="249"/>
      <c r="AX114" s="249"/>
      <c r="AY114" s="249"/>
      <c r="AZ114" s="250"/>
    </row>
    <row r="115" spans="1:52" s="37" customFormat="1">
      <c r="A115" s="50"/>
      <c r="B115" s="50"/>
      <c r="C115" s="50"/>
      <c r="D115" s="51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34" t="s">
        <v>152</v>
      </c>
      <c r="AP115" s="54"/>
      <c r="AQ115" s="304">
        <f>SUM(AQ114:AQ114)</f>
        <v>12000</v>
      </c>
      <c r="AR115" s="305"/>
      <c r="AS115" s="305"/>
      <c r="AT115" s="305"/>
      <c r="AU115" s="305"/>
      <c r="AV115" s="305"/>
      <c r="AW115" s="305"/>
      <c r="AX115" s="305"/>
      <c r="AY115" s="305"/>
      <c r="AZ115" s="306"/>
    </row>
    <row r="116" spans="1:52" s="33" customFormat="1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</row>
    <row r="117" spans="1:52" s="33" customFormat="1">
      <c r="A117" s="313" t="s">
        <v>192</v>
      </c>
      <c r="B117" s="313"/>
      <c r="C117" s="313"/>
      <c r="D117" s="313"/>
      <c r="E117" s="313"/>
      <c r="F117" s="313"/>
      <c r="G117" s="313"/>
      <c r="H117" s="313"/>
      <c r="I117" s="313"/>
      <c r="J117" s="313"/>
      <c r="K117" s="313"/>
      <c r="L117" s="313"/>
      <c r="M117" s="313"/>
      <c r="N117" s="313"/>
      <c r="O117" s="313"/>
      <c r="P117" s="313"/>
      <c r="Q117" s="313"/>
      <c r="R117" s="313"/>
      <c r="S117" s="313"/>
      <c r="T117" s="313"/>
      <c r="U117" s="313"/>
      <c r="V117" s="313"/>
      <c r="W117" s="313"/>
      <c r="X117" s="313"/>
      <c r="Y117" s="313"/>
      <c r="Z117" s="313"/>
      <c r="AA117" s="313"/>
      <c r="AB117" s="313"/>
      <c r="AC117" s="313"/>
      <c r="AD117" s="313"/>
      <c r="AE117" s="313"/>
      <c r="AF117" s="313"/>
      <c r="AG117" s="313"/>
      <c r="AH117" s="313"/>
      <c r="AI117" s="313"/>
      <c r="AJ117" s="313"/>
      <c r="AK117" s="313"/>
      <c r="AL117" s="313"/>
      <c r="AM117" s="313"/>
      <c r="AN117" s="313"/>
      <c r="AO117" s="313"/>
      <c r="AP117" s="313"/>
      <c r="AQ117" s="313"/>
      <c r="AR117" s="313"/>
      <c r="AS117" s="313"/>
      <c r="AT117" s="313"/>
      <c r="AU117" s="313"/>
      <c r="AV117" s="313"/>
      <c r="AW117" s="313"/>
      <c r="AX117" s="313"/>
      <c r="AY117" s="313"/>
      <c r="AZ117" s="313"/>
    </row>
    <row r="118" spans="1:52" s="37" customFormat="1" ht="13.15" customHeight="1">
      <c r="A118" s="342" t="s">
        <v>154</v>
      </c>
      <c r="B118" s="342"/>
      <c r="C118" s="342"/>
      <c r="D118" s="342"/>
      <c r="E118" s="342"/>
      <c r="F118" s="342"/>
      <c r="G118" s="342"/>
      <c r="H118" s="342"/>
      <c r="I118" s="342"/>
      <c r="J118" s="342"/>
      <c r="K118" s="342"/>
      <c r="L118" s="342"/>
      <c r="M118" s="342"/>
      <c r="N118" s="342"/>
      <c r="O118" s="342"/>
      <c r="P118" s="342"/>
      <c r="Q118" s="342"/>
      <c r="R118" s="342"/>
      <c r="S118" s="342"/>
      <c r="T118" s="342"/>
      <c r="U118" s="342"/>
      <c r="V118" s="342"/>
      <c r="W118" s="342"/>
      <c r="X118" s="342"/>
      <c r="Y118" s="342"/>
      <c r="Z118" s="342"/>
      <c r="AA118" s="342"/>
      <c r="AB118" s="342"/>
      <c r="AC118" s="342"/>
      <c r="AD118" s="342"/>
      <c r="AE118" s="342"/>
      <c r="AF118" s="342"/>
      <c r="AG118" s="342"/>
      <c r="AH118" s="342"/>
      <c r="AI118" s="342"/>
      <c r="AJ118" s="342"/>
      <c r="AK118" s="342"/>
      <c r="AL118" s="342"/>
      <c r="AM118" s="342"/>
      <c r="AN118" s="342"/>
      <c r="AO118" s="342"/>
      <c r="AP118" s="342"/>
      <c r="AQ118" s="342"/>
      <c r="AR118" s="342"/>
      <c r="AS118" s="342"/>
      <c r="AT118" s="342"/>
      <c r="AU118" s="342"/>
      <c r="AV118" s="342"/>
      <c r="AW118" s="342"/>
      <c r="AX118" s="342"/>
      <c r="AY118" s="342"/>
      <c r="AZ118" s="342"/>
    </row>
    <row r="119" spans="1:52" s="31" customFormat="1" ht="13.15" customHeight="1">
      <c r="A119" s="343" t="s">
        <v>299</v>
      </c>
      <c r="B119" s="344"/>
      <c r="C119" s="344"/>
      <c r="D119" s="344"/>
      <c r="E119" s="344"/>
      <c r="F119" s="344"/>
      <c r="G119" s="344"/>
      <c r="H119" s="344"/>
      <c r="I119" s="344"/>
      <c r="J119" s="344"/>
      <c r="K119" s="344"/>
      <c r="L119" s="344"/>
      <c r="M119" s="344"/>
      <c r="N119" s="344"/>
      <c r="O119" s="344"/>
      <c r="P119" s="344"/>
      <c r="Q119" s="345"/>
      <c r="R119" s="346" t="s">
        <v>279</v>
      </c>
      <c r="S119" s="347"/>
      <c r="T119" s="347"/>
      <c r="U119" s="347"/>
      <c r="V119" s="347"/>
      <c r="W119" s="347"/>
      <c r="X119" s="347"/>
      <c r="Y119" s="347"/>
      <c r="Z119" s="348"/>
      <c r="AA119" s="365"/>
      <c r="AB119" s="360"/>
      <c r="AC119" s="360"/>
      <c r="AD119" s="360"/>
      <c r="AE119" s="360"/>
      <c r="AF119" s="360"/>
      <c r="AG119" s="360"/>
      <c r="AH119" s="360"/>
      <c r="AI119" s="361"/>
      <c r="AJ119" s="365"/>
      <c r="AK119" s="360"/>
      <c r="AL119" s="360"/>
      <c r="AM119" s="360"/>
      <c r="AN119" s="360"/>
      <c r="AO119" s="360"/>
      <c r="AP119" s="361"/>
      <c r="AQ119" s="377"/>
      <c r="AR119" s="378"/>
      <c r="AS119" s="378"/>
      <c r="AT119" s="378"/>
      <c r="AU119" s="378"/>
      <c r="AV119" s="378"/>
      <c r="AW119" s="378"/>
      <c r="AX119" s="378"/>
      <c r="AY119" s="378"/>
      <c r="AZ119" s="379"/>
    </row>
    <row r="120" spans="1:52" s="27" customFormat="1" ht="13.5" customHeight="1">
      <c r="A120" s="350" t="s">
        <v>153</v>
      </c>
      <c r="B120" s="351"/>
      <c r="C120" s="351"/>
      <c r="D120" s="351"/>
      <c r="E120" s="351"/>
      <c r="F120" s="351"/>
      <c r="G120" s="351"/>
      <c r="H120" s="351"/>
      <c r="I120" s="351"/>
      <c r="J120" s="351"/>
      <c r="K120" s="351"/>
      <c r="L120" s="351"/>
      <c r="M120" s="351"/>
      <c r="N120" s="351"/>
      <c r="O120" s="351"/>
      <c r="P120" s="351"/>
      <c r="Q120" s="352"/>
      <c r="R120" s="365"/>
      <c r="S120" s="360"/>
      <c r="T120" s="360"/>
      <c r="U120" s="360"/>
      <c r="V120" s="360"/>
      <c r="W120" s="360"/>
      <c r="X120" s="360"/>
      <c r="Y120" s="360"/>
      <c r="Z120" s="361"/>
      <c r="AA120" s="365"/>
      <c r="AB120" s="360"/>
      <c r="AC120" s="360"/>
      <c r="AD120" s="360"/>
      <c r="AE120" s="360"/>
      <c r="AF120" s="360"/>
      <c r="AG120" s="360"/>
      <c r="AH120" s="360"/>
      <c r="AI120" s="361"/>
      <c r="AJ120" s="365"/>
      <c r="AK120" s="360"/>
      <c r="AL120" s="360"/>
      <c r="AM120" s="360"/>
      <c r="AN120" s="360"/>
      <c r="AO120" s="360"/>
      <c r="AP120" s="361"/>
      <c r="AQ120" s="377">
        <v>620611</v>
      </c>
      <c r="AR120" s="378"/>
      <c r="AS120" s="378"/>
      <c r="AT120" s="378"/>
      <c r="AU120" s="378"/>
      <c r="AV120" s="378"/>
      <c r="AW120" s="378"/>
      <c r="AX120" s="378"/>
      <c r="AY120" s="378"/>
      <c r="AZ120" s="379"/>
    </row>
    <row r="121" spans="1:52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37"/>
      <c r="AL121" s="53"/>
      <c r="AM121" s="53"/>
      <c r="AN121" s="53"/>
      <c r="AO121" s="34" t="s">
        <v>152</v>
      </c>
      <c r="AP121" s="54"/>
      <c r="AQ121" s="353">
        <f>SUM(AQ119:AZ120)</f>
        <v>620611</v>
      </c>
      <c r="AR121" s="380"/>
      <c r="AS121" s="380"/>
      <c r="AT121" s="380"/>
      <c r="AU121" s="380"/>
      <c r="AV121" s="380"/>
      <c r="AW121" s="380"/>
      <c r="AX121" s="380"/>
      <c r="AY121" s="380"/>
      <c r="AZ121" s="381"/>
    </row>
    <row r="122" spans="1:52" s="37" customFormat="1" ht="20.25" customHeight="1">
      <c r="A122" s="342" t="s">
        <v>248</v>
      </c>
      <c r="B122" s="342"/>
      <c r="C122" s="342"/>
      <c r="D122" s="342"/>
      <c r="E122" s="342"/>
      <c r="F122" s="342"/>
      <c r="G122" s="342"/>
      <c r="H122" s="342"/>
      <c r="I122" s="342"/>
      <c r="J122" s="342"/>
      <c r="K122" s="342"/>
      <c r="L122" s="342"/>
      <c r="M122" s="342"/>
      <c r="N122" s="342"/>
      <c r="O122" s="342"/>
      <c r="P122" s="342"/>
      <c r="Q122" s="342"/>
      <c r="R122" s="342"/>
      <c r="S122" s="342"/>
      <c r="T122" s="342"/>
      <c r="U122" s="342"/>
      <c r="V122" s="342"/>
      <c r="W122" s="342"/>
      <c r="X122" s="342"/>
      <c r="Y122" s="342"/>
      <c r="Z122" s="342"/>
      <c r="AA122" s="342"/>
      <c r="AB122" s="342"/>
      <c r="AC122" s="342"/>
      <c r="AD122" s="342"/>
      <c r="AE122" s="342"/>
      <c r="AF122" s="342"/>
      <c r="AG122" s="342"/>
      <c r="AH122" s="342"/>
      <c r="AI122" s="342"/>
      <c r="AJ122" s="342"/>
      <c r="AK122" s="342"/>
      <c r="AL122" s="342"/>
      <c r="AM122" s="342"/>
      <c r="AN122" s="342"/>
      <c r="AO122" s="342"/>
      <c r="AP122" s="342"/>
      <c r="AQ122" s="342"/>
      <c r="AR122" s="342"/>
      <c r="AS122" s="342"/>
      <c r="AT122" s="342"/>
      <c r="AU122" s="342"/>
      <c r="AV122" s="342"/>
      <c r="AW122" s="342"/>
      <c r="AX122" s="342"/>
      <c r="AY122" s="342"/>
      <c r="AZ122" s="342"/>
    </row>
    <row r="123" spans="1:52" s="37" customFormat="1">
      <c r="A123" s="343" t="s">
        <v>249</v>
      </c>
      <c r="B123" s="344"/>
      <c r="C123" s="344"/>
      <c r="D123" s="344"/>
      <c r="E123" s="344"/>
      <c r="F123" s="344"/>
      <c r="G123" s="344"/>
      <c r="H123" s="344"/>
      <c r="I123" s="344"/>
      <c r="J123" s="344"/>
      <c r="K123" s="344"/>
      <c r="L123" s="344"/>
      <c r="M123" s="344"/>
      <c r="N123" s="344"/>
      <c r="O123" s="344"/>
      <c r="P123" s="344"/>
      <c r="Q123" s="345"/>
      <c r="R123" s="365"/>
      <c r="S123" s="360"/>
      <c r="T123" s="360"/>
      <c r="U123" s="360"/>
      <c r="V123" s="360"/>
      <c r="W123" s="360"/>
      <c r="X123" s="360"/>
      <c r="Y123" s="360"/>
      <c r="Z123" s="361"/>
      <c r="AA123" s="365"/>
      <c r="AB123" s="360"/>
      <c r="AC123" s="360"/>
      <c r="AD123" s="360"/>
      <c r="AE123" s="360"/>
      <c r="AF123" s="360"/>
      <c r="AG123" s="360"/>
      <c r="AH123" s="360"/>
      <c r="AI123" s="361"/>
      <c r="AJ123" s="365"/>
      <c r="AK123" s="360"/>
      <c r="AL123" s="360"/>
      <c r="AM123" s="360"/>
      <c r="AN123" s="360"/>
      <c r="AO123" s="360"/>
      <c r="AP123" s="361"/>
      <c r="AQ123" s="262">
        <f>AQ125</f>
        <v>280433</v>
      </c>
      <c r="AR123" s="263"/>
      <c r="AS123" s="263"/>
      <c r="AT123" s="263"/>
      <c r="AU123" s="263"/>
      <c r="AV123" s="263"/>
      <c r="AW123" s="263"/>
      <c r="AX123" s="263"/>
      <c r="AY123" s="263"/>
      <c r="AZ123" s="264"/>
    </row>
    <row r="124" spans="1:52" s="37" customFormat="1">
      <c r="A124" s="350" t="s">
        <v>290</v>
      </c>
      <c r="B124" s="351"/>
      <c r="C124" s="351"/>
      <c r="D124" s="351"/>
      <c r="E124" s="351"/>
      <c r="F124" s="351"/>
      <c r="G124" s="351"/>
      <c r="H124" s="351"/>
      <c r="I124" s="351"/>
      <c r="J124" s="351"/>
      <c r="K124" s="351"/>
      <c r="L124" s="351"/>
      <c r="M124" s="351"/>
      <c r="N124" s="351"/>
      <c r="O124" s="351"/>
      <c r="P124" s="351"/>
      <c r="Q124" s="352"/>
      <c r="R124" s="365" t="s">
        <v>250</v>
      </c>
      <c r="S124" s="360"/>
      <c r="T124" s="360"/>
      <c r="U124" s="360"/>
      <c r="V124" s="360"/>
      <c r="W124" s="360"/>
      <c r="X124" s="360"/>
      <c r="Y124" s="360"/>
      <c r="Z124" s="361"/>
      <c r="AA124" s="365">
        <v>5007</v>
      </c>
      <c r="AB124" s="360"/>
      <c r="AC124" s="360"/>
      <c r="AD124" s="360"/>
      <c r="AE124" s="360"/>
      <c r="AF124" s="360"/>
      <c r="AG124" s="360"/>
      <c r="AH124" s="360"/>
      <c r="AI124" s="361"/>
      <c r="AJ124" s="365">
        <v>56</v>
      </c>
      <c r="AK124" s="360"/>
      <c r="AL124" s="360"/>
      <c r="AM124" s="360"/>
      <c r="AN124" s="360"/>
      <c r="AO124" s="360"/>
      <c r="AP124" s="361"/>
      <c r="AQ124" s="366">
        <v>280433</v>
      </c>
      <c r="AR124" s="367"/>
      <c r="AS124" s="367"/>
      <c r="AT124" s="367"/>
      <c r="AU124" s="367"/>
      <c r="AV124" s="367"/>
      <c r="AW124" s="367"/>
      <c r="AX124" s="367"/>
      <c r="AY124" s="367"/>
      <c r="AZ124" s="368"/>
    </row>
    <row r="125" spans="1:52" s="37" customFormat="1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L125" s="53"/>
      <c r="AM125" s="53"/>
      <c r="AN125" s="53"/>
      <c r="AO125" s="34" t="s">
        <v>152</v>
      </c>
      <c r="AP125" s="54"/>
      <c r="AQ125" s="262">
        <v>280433</v>
      </c>
      <c r="AR125" s="263"/>
      <c r="AS125" s="263"/>
      <c r="AT125" s="263"/>
      <c r="AU125" s="263"/>
      <c r="AV125" s="263"/>
      <c r="AW125" s="263"/>
      <c r="AX125" s="263"/>
      <c r="AY125" s="263"/>
      <c r="AZ125" s="264"/>
    </row>
    <row r="126" spans="1:52" s="33" customFormat="1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</row>
    <row r="127" spans="1:52" s="33" customFormat="1" ht="27.6" customHeight="1">
      <c r="A127" s="256" t="s">
        <v>147</v>
      </c>
      <c r="B127" s="257"/>
      <c r="C127" s="257"/>
      <c r="D127" s="257"/>
      <c r="E127" s="257"/>
      <c r="F127" s="257"/>
      <c r="G127" s="257"/>
      <c r="H127" s="257"/>
      <c r="I127" s="257"/>
      <c r="J127" s="257"/>
      <c r="K127" s="257"/>
      <c r="L127" s="257"/>
      <c r="M127" s="257"/>
      <c r="N127" s="257"/>
      <c r="O127" s="257"/>
      <c r="P127" s="257"/>
      <c r="Q127" s="258"/>
      <c r="R127" s="256" t="s">
        <v>191</v>
      </c>
      <c r="S127" s="257"/>
      <c r="T127" s="257"/>
      <c r="U127" s="257"/>
      <c r="V127" s="257"/>
      <c r="W127" s="257"/>
      <c r="X127" s="257"/>
      <c r="Y127" s="257"/>
      <c r="Z127" s="258"/>
      <c r="AA127" s="256" t="s">
        <v>190</v>
      </c>
      <c r="AB127" s="257"/>
      <c r="AC127" s="257"/>
      <c r="AD127" s="257"/>
      <c r="AE127" s="257"/>
      <c r="AF127" s="257"/>
      <c r="AG127" s="257"/>
      <c r="AH127" s="257"/>
      <c r="AI127" s="258"/>
      <c r="AJ127" s="256" t="s">
        <v>189</v>
      </c>
      <c r="AK127" s="257"/>
      <c r="AL127" s="257"/>
      <c r="AM127" s="257"/>
      <c r="AN127" s="257"/>
      <c r="AO127" s="257"/>
      <c r="AP127" s="258"/>
      <c r="AQ127" s="341" t="s">
        <v>241</v>
      </c>
      <c r="AR127" s="341"/>
      <c r="AS127" s="341"/>
      <c r="AT127" s="341"/>
      <c r="AU127" s="341"/>
      <c r="AV127" s="341"/>
      <c r="AW127" s="341"/>
      <c r="AX127" s="341"/>
      <c r="AY127" s="341"/>
      <c r="AZ127" s="341"/>
    </row>
    <row r="128" spans="1:52" s="33" customFormat="1">
      <c r="A128" s="324">
        <v>1</v>
      </c>
      <c r="B128" s="325"/>
      <c r="C128" s="325"/>
      <c r="D128" s="325"/>
      <c r="E128" s="325"/>
      <c r="F128" s="325"/>
      <c r="G128" s="325"/>
      <c r="H128" s="325"/>
      <c r="I128" s="325"/>
      <c r="J128" s="325"/>
      <c r="K128" s="325"/>
      <c r="L128" s="325"/>
      <c r="M128" s="325"/>
      <c r="N128" s="325"/>
      <c r="O128" s="325"/>
      <c r="P128" s="325"/>
      <c r="Q128" s="326"/>
      <c r="R128" s="324">
        <v>2</v>
      </c>
      <c r="S128" s="325"/>
      <c r="T128" s="325"/>
      <c r="U128" s="325"/>
      <c r="V128" s="325"/>
      <c r="W128" s="325"/>
      <c r="X128" s="325"/>
      <c r="Y128" s="325"/>
      <c r="Z128" s="326"/>
      <c r="AA128" s="324">
        <v>3</v>
      </c>
      <c r="AB128" s="325"/>
      <c r="AC128" s="325"/>
      <c r="AD128" s="325"/>
      <c r="AE128" s="325"/>
      <c r="AF128" s="325"/>
      <c r="AG128" s="325"/>
      <c r="AH128" s="325"/>
      <c r="AI128" s="326"/>
      <c r="AJ128" s="324">
        <v>4</v>
      </c>
      <c r="AK128" s="325"/>
      <c r="AL128" s="325"/>
      <c r="AM128" s="325"/>
      <c r="AN128" s="325"/>
      <c r="AO128" s="325"/>
      <c r="AP128" s="326"/>
      <c r="AQ128" s="349">
        <v>5</v>
      </c>
      <c r="AR128" s="349"/>
      <c r="AS128" s="349"/>
      <c r="AT128" s="349"/>
      <c r="AU128" s="349"/>
      <c r="AV128" s="349"/>
      <c r="AW128" s="349"/>
      <c r="AX128" s="349"/>
      <c r="AY128" s="349"/>
      <c r="AZ128" s="349"/>
    </row>
    <row r="129" spans="1:55" s="33" customFormat="1">
      <c r="A129" s="262" t="s">
        <v>188</v>
      </c>
      <c r="B129" s="263"/>
      <c r="C129" s="263"/>
      <c r="D129" s="263"/>
      <c r="E129" s="263"/>
      <c r="F129" s="263"/>
      <c r="G129" s="263"/>
      <c r="H129" s="263"/>
      <c r="I129" s="263"/>
      <c r="J129" s="263"/>
      <c r="K129" s="263"/>
      <c r="L129" s="263"/>
      <c r="M129" s="263"/>
      <c r="N129" s="263"/>
      <c r="O129" s="263"/>
      <c r="P129" s="263"/>
      <c r="Q129" s="263"/>
      <c r="R129" s="263"/>
      <c r="S129" s="263"/>
      <c r="T129" s="263"/>
      <c r="U129" s="263"/>
      <c r="V129" s="263"/>
      <c r="W129" s="263"/>
      <c r="X129" s="263"/>
      <c r="Y129" s="263"/>
      <c r="Z129" s="263"/>
      <c r="AA129" s="263"/>
      <c r="AB129" s="263"/>
      <c r="AC129" s="263"/>
      <c r="AD129" s="263"/>
      <c r="AE129" s="263"/>
      <c r="AF129" s="263"/>
      <c r="AG129" s="263"/>
      <c r="AH129" s="263"/>
      <c r="AI129" s="263"/>
      <c r="AJ129" s="263"/>
      <c r="AK129" s="263"/>
      <c r="AL129" s="263"/>
      <c r="AM129" s="263"/>
      <c r="AN129" s="263"/>
      <c r="AO129" s="263"/>
      <c r="AP129" s="263"/>
      <c r="AQ129" s="263"/>
      <c r="AR129" s="263"/>
      <c r="AS129" s="263"/>
      <c r="AT129" s="263"/>
      <c r="AU129" s="263"/>
      <c r="AV129" s="263"/>
      <c r="AW129" s="263"/>
      <c r="AX129" s="263"/>
      <c r="AY129" s="263"/>
      <c r="AZ129" s="264"/>
    </row>
    <row r="130" spans="1:55" s="33" customFormat="1">
      <c r="A130" s="265" t="s">
        <v>187</v>
      </c>
      <c r="B130" s="266"/>
      <c r="C130" s="266"/>
      <c r="D130" s="266"/>
      <c r="E130" s="266"/>
      <c r="F130" s="266"/>
      <c r="G130" s="266"/>
      <c r="H130" s="266"/>
      <c r="I130" s="266"/>
      <c r="J130" s="266"/>
      <c r="K130" s="266"/>
      <c r="L130" s="266"/>
      <c r="M130" s="266"/>
      <c r="N130" s="266"/>
      <c r="O130" s="266"/>
      <c r="P130" s="266"/>
      <c r="Q130" s="267"/>
      <c r="R130" s="256"/>
      <c r="S130" s="257"/>
      <c r="T130" s="257"/>
      <c r="U130" s="257"/>
      <c r="V130" s="257"/>
      <c r="W130" s="257"/>
      <c r="X130" s="257"/>
      <c r="Y130" s="257"/>
      <c r="Z130" s="258"/>
      <c r="AA130" s="259"/>
      <c r="AB130" s="260"/>
      <c r="AC130" s="260"/>
      <c r="AD130" s="260"/>
      <c r="AE130" s="260"/>
      <c r="AF130" s="260"/>
      <c r="AG130" s="260"/>
      <c r="AH130" s="260"/>
      <c r="AI130" s="261"/>
      <c r="AJ130" s="259"/>
      <c r="AK130" s="260"/>
      <c r="AL130" s="260"/>
      <c r="AM130" s="260"/>
      <c r="AN130" s="260"/>
      <c r="AO130" s="260"/>
      <c r="AP130" s="261"/>
      <c r="AQ130" s="262">
        <v>16500</v>
      </c>
      <c r="AR130" s="263"/>
      <c r="AS130" s="263"/>
      <c r="AT130" s="263"/>
      <c r="AU130" s="263"/>
      <c r="AV130" s="263"/>
      <c r="AW130" s="263"/>
      <c r="AX130" s="263"/>
      <c r="AY130" s="263"/>
      <c r="AZ130" s="264"/>
    </row>
    <row r="131" spans="1:55" s="33" customFormat="1">
      <c r="A131" s="268" t="s">
        <v>186</v>
      </c>
      <c r="B131" s="269"/>
      <c r="C131" s="269"/>
      <c r="D131" s="269"/>
      <c r="E131" s="269"/>
      <c r="F131" s="269"/>
      <c r="G131" s="269"/>
      <c r="H131" s="269"/>
      <c r="I131" s="269"/>
      <c r="J131" s="269"/>
      <c r="K131" s="269"/>
      <c r="L131" s="269"/>
      <c r="M131" s="269"/>
      <c r="N131" s="269"/>
      <c r="O131" s="269"/>
      <c r="P131" s="269"/>
      <c r="Q131" s="270"/>
      <c r="R131" s="256" t="s">
        <v>185</v>
      </c>
      <c r="S131" s="257"/>
      <c r="T131" s="257"/>
      <c r="U131" s="257"/>
      <c r="V131" s="257"/>
      <c r="W131" s="257"/>
      <c r="X131" s="257"/>
      <c r="Y131" s="257"/>
      <c r="Z131" s="258"/>
      <c r="AA131" s="259">
        <v>40</v>
      </c>
      <c r="AB131" s="260"/>
      <c r="AC131" s="260"/>
      <c r="AD131" s="260"/>
      <c r="AE131" s="260"/>
      <c r="AF131" s="260"/>
      <c r="AG131" s="260"/>
      <c r="AH131" s="260"/>
      <c r="AI131" s="261"/>
      <c r="AJ131" s="259">
        <v>350</v>
      </c>
      <c r="AK131" s="260"/>
      <c r="AL131" s="260"/>
      <c r="AM131" s="260"/>
      <c r="AN131" s="260"/>
      <c r="AO131" s="260"/>
      <c r="AP131" s="261"/>
      <c r="AQ131" s="271">
        <f>AA131*AJ131</f>
        <v>14000</v>
      </c>
      <c r="AR131" s="271"/>
      <c r="AS131" s="271"/>
      <c r="AT131" s="271"/>
      <c r="AU131" s="271"/>
      <c r="AV131" s="271"/>
      <c r="AW131" s="271"/>
      <c r="AX131" s="271"/>
      <c r="AY131" s="271"/>
      <c r="AZ131" s="271"/>
    </row>
    <row r="132" spans="1:55" s="33" customFormat="1">
      <c r="A132" s="251" t="s">
        <v>184</v>
      </c>
      <c r="B132" s="252"/>
      <c r="C132" s="252"/>
      <c r="D132" s="252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3"/>
      <c r="R132" s="256" t="s">
        <v>155</v>
      </c>
      <c r="S132" s="257"/>
      <c r="T132" s="257"/>
      <c r="U132" s="257"/>
      <c r="V132" s="257"/>
      <c r="W132" s="257"/>
      <c r="X132" s="257"/>
      <c r="Y132" s="257"/>
      <c r="Z132" s="258"/>
      <c r="AA132" s="259">
        <v>11</v>
      </c>
      <c r="AB132" s="260"/>
      <c r="AC132" s="260"/>
      <c r="AD132" s="260"/>
      <c r="AE132" s="260"/>
      <c r="AF132" s="260"/>
      <c r="AG132" s="260"/>
      <c r="AH132" s="260"/>
      <c r="AI132" s="261"/>
      <c r="AJ132" s="259">
        <v>125</v>
      </c>
      <c r="AK132" s="260"/>
      <c r="AL132" s="260"/>
      <c r="AM132" s="260"/>
      <c r="AN132" s="260"/>
      <c r="AO132" s="260"/>
      <c r="AP132" s="261"/>
      <c r="AQ132" s="271">
        <f>AA132*AJ132</f>
        <v>1375</v>
      </c>
      <c r="AR132" s="271"/>
      <c r="AS132" s="271"/>
      <c r="AT132" s="271"/>
      <c r="AU132" s="271"/>
      <c r="AV132" s="271"/>
      <c r="AW132" s="271"/>
      <c r="AX132" s="271"/>
      <c r="AY132" s="271"/>
      <c r="AZ132" s="271"/>
    </row>
    <row r="133" spans="1:55" s="33" customFormat="1">
      <c r="A133" s="251" t="s">
        <v>183</v>
      </c>
      <c r="B133" s="252"/>
      <c r="C133" s="252"/>
      <c r="D133" s="252"/>
      <c r="E133" s="252"/>
      <c r="F133" s="252"/>
      <c r="G133" s="252"/>
      <c r="H133" s="252"/>
      <c r="I133" s="252"/>
      <c r="J133" s="252"/>
      <c r="K133" s="252"/>
      <c r="L133" s="252"/>
      <c r="M133" s="252"/>
      <c r="N133" s="252"/>
      <c r="O133" s="252"/>
      <c r="P133" s="252"/>
      <c r="Q133" s="253"/>
      <c r="R133" s="256" t="s">
        <v>182</v>
      </c>
      <c r="S133" s="257"/>
      <c r="T133" s="257"/>
      <c r="U133" s="257"/>
      <c r="V133" s="257"/>
      <c r="W133" s="257"/>
      <c r="X133" s="257"/>
      <c r="Y133" s="257"/>
      <c r="Z133" s="258"/>
      <c r="AA133" s="259">
        <v>7</v>
      </c>
      <c r="AB133" s="260"/>
      <c r="AC133" s="260"/>
      <c r="AD133" s="260"/>
      <c r="AE133" s="260"/>
      <c r="AF133" s="260"/>
      <c r="AG133" s="260"/>
      <c r="AH133" s="260"/>
      <c r="AI133" s="261"/>
      <c r="AJ133" s="259">
        <v>150</v>
      </c>
      <c r="AK133" s="260"/>
      <c r="AL133" s="260"/>
      <c r="AM133" s="260"/>
      <c r="AN133" s="260"/>
      <c r="AO133" s="260"/>
      <c r="AP133" s="261"/>
      <c r="AQ133" s="271">
        <f>AA133*AJ133</f>
        <v>1050</v>
      </c>
      <c r="AR133" s="271"/>
      <c r="AS133" s="271"/>
      <c r="AT133" s="271"/>
      <c r="AU133" s="271"/>
      <c r="AV133" s="271"/>
      <c r="AW133" s="271"/>
      <c r="AX133" s="271"/>
      <c r="AY133" s="271"/>
      <c r="AZ133" s="271"/>
    </row>
    <row r="134" spans="1:55" s="33" customFormat="1">
      <c r="A134" s="251" t="s">
        <v>287</v>
      </c>
      <c r="B134" s="252"/>
      <c r="C134" s="252"/>
      <c r="D134" s="252"/>
      <c r="E134" s="252"/>
      <c r="F134" s="252"/>
      <c r="G134" s="252"/>
      <c r="H134" s="252"/>
      <c r="I134" s="252"/>
      <c r="J134" s="252"/>
      <c r="K134" s="252"/>
      <c r="L134" s="252"/>
      <c r="M134" s="252"/>
      <c r="N134" s="252"/>
      <c r="O134" s="252"/>
      <c r="P134" s="252"/>
      <c r="Q134" s="253"/>
      <c r="R134" s="341" t="s">
        <v>155</v>
      </c>
      <c r="S134" s="341"/>
      <c r="T134" s="341"/>
      <c r="U134" s="341"/>
      <c r="V134" s="341"/>
      <c r="W134" s="341"/>
      <c r="X134" s="341"/>
      <c r="Y134" s="341"/>
      <c r="Z134" s="341"/>
      <c r="AA134" s="271">
        <v>1</v>
      </c>
      <c r="AB134" s="271"/>
      <c r="AC134" s="271"/>
      <c r="AD134" s="271"/>
      <c r="AE134" s="271"/>
      <c r="AF134" s="271"/>
      <c r="AG134" s="271"/>
      <c r="AH134" s="271"/>
      <c r="AI134" s="271"/>
      <c r="AJ134" s="271">
        <v>75</v>
      </c>
      <c r="AK134" s="271"/>
      <c r="AL134" s="271"/>
      <c r="AM134" s="271"/>
      <c r="AN134" s="271"/>
      <c r="AO134" s="271"/>
      <c r="AP134" s="271"/>
      <c r="AQ134" s="271">
        <f>AA134*AJ134</f>
        <v>75</v>
      </c>
      <c r="AR134" s="271"/>
      <c r="AS134" s="271"/>
      <c r="AT134" s="271"/>
      <c r="AU134" s="271"/>
      <c r="AV134" s="271"/>
      <c r="AW134" s="271"/>
      <c r="AX134" s="271"/>
      <c r="AY134" s="271"/>
      <c r="AZ134" s="271"/>
    </row>
    <row r="135" spans="1:55" s="33" customFormat="1" ht="15" customHeight="1">
      <c r="A135" s="265" t="s">
        <v>181</v>
      </c>
      <c r="B135" s="266"/>
      <c r="C135" s="266"/>
      <c r="D135" s="266"/>
      <c r="E135" s="266"/>
      <c r="F135" s="266"/>
      <c r="G135" s="266"/>
      <c r="H135" s="266"/>
      <c r="I135" s="266"/>
      <c r="J135" s="266"/>
      <c r="K135" s="266"/>
      <c r="L135" s="266"/>
      <c r="M135" s="266"/>
      <c r="N135" s="266"/>
      <c r="O135" s="266"/>
      <c r="P135" s="266"/>
      <c r="Q135" s="267"/>
      <c r="R135" s="256"/>
      <c r="S135" s="257"/>
      <c r="T135" s="257"/>
      <c r="U135" s="257"/>
      <c r="V135" s="257"/>
      <c r="W135" s="257"/>
      <c r="X135" s="257"/>
      <c r="Y135" s="257"/>
      <c r="Z135" s="258"/>
      <c r="AA135" s="259"/>
      <c r="AB135" s="260"/>
      <c r="AC135" s="260"/>
      <c r="AD135" s="260"/>
      <c r="AE135" s="260"/>
      <c r="AF135" s="260"/>
      <c r="AG135" s="260"/>
      <c r="AH135" s="260"/>
      <c r="AI135" s="261"/>
      <c r="AJ135" s="259"/>
      <c r="AK135" s="260"/>
      <c r="AL135" s="260"/>
      <c r="AM135" s="260"/>
      <c r="AN135" s="260"/>
      <c r="AO135" s="260"/>
      <c r="AP135" s="261"/>
      <c r="AQ135" s="254">
        <f>AQ136+AQ137+AQ138+AQ139+AQ140</f>
        <v>7960</v>
      </c>
      <c r="AR135" s="255"/>
      <c r="AS135" s="255"/>
      <c r="AT135" s="255"/>
      <c r="AU135" s="255"/>
      <c r="AV135" s="255"/>
      <c r="AW135" s="255"/>
      <c r="AX135" s="255"/>
      <c r="AY135" s="255"/>
      <c r="AZ135" s="255"/>
      <c r="BC135" s="33">
        <f>AQ135+AQ141</f>
        <v>55870</v>
      </c>
    </row>
    <row r="136" spans="1:55" s="33" customFormat="1" ht="15.75" customHeight="1">
      <c r="A136" s="350" t="s">
        <v>288</v>
      </c>
      <c r="B136" s="351"/>
      <c r="C136" s="351"/>
      <c r="D136" s="351"/>
      <c r="E136" s="351"/>
      <c r="F136" s="351"/>
      <c r="G136" s="351"/>
      <c r="H136" s="351"/>
      <c r="I136" s="351"/>
      <c r="J136" s="351"/>
      <c r="K136" s="351"/>
      <c r="L136" s="351"/>
      <c r="M136" s="351"/>
      <c r="N136" s="351"/>
      <c r="O136" s="351"/>
      <c r="P136" s="351"/>
      <c r="Q136" s="352"/>
      <c r="R136" s="256" t="s">
        <v>155</v>
      </c>
      <c r="S136" s="257"/>
      <c r="T136" s="257"/>
      <c r="U136" s="257"/>
      <c r="V136" s="257"/>
      <c r="W136" s="257"/>
      <c r="X136" s="257"/>
      <c r="Y136" s="257"/>
      <c r="Z136" s="258"/>
      <c r="AA136" s="259">
        <v>1</v>
      </c>
      <c r="AB136" s="260"/>
      <c r="AC136" s="260"/>
      <c r="AD136" s="260"/>
      <c r="AE136" s="260"/>
      <c r="AF136" s="260"/>
      <c r="AG136" s="260"/>
      <c r="AH136" s="260"/>
      <c r="AI136" s="261"/>
      <c r="AJ136" s="259">
        <v>260</v>
      </c>
      <c r="AK136" s="260"/>
      <c r="AL136" s="260"/>
      <c r="AM136" s="260"/>
      <c r="AN136" s="260"/>
      <c r="AO136" s="260"/>
      <c r="AP136" s="261"/>
      <c r="AQ136" s="244">
        <f>AJ136*AA136</f>
        <v>260</v>
      </c>
      <c r="AR136" s="245"/>
      <c r="AS136" s="245"/>
      <c r="AT136" s="245"/>
      <c r="AU136" s="245"/>
      <c r="AV136" s="245"/>
      <c r="AW136" s="245"/>
      <c r="AX136" s="245"/>
      <c r="AY136" s="245"/>
      <c r="AZ136" s="245"/>
    </row>
    <row r="137" spans="1:55" s="33" customFormat="1">
      <c r="A137" s="251" t="s">
        <v>180</v>
      </c>
      <c r="B137" s="252"/>
      <c r="C137" s="252"/>
      <c r="D137" s="252"/>
      <c r="E137" s="252"/>
      <c r="F137" s="252"/>
      <c r="G137" s="252"/>
      <c r="H137" s="252"/>
      <c r="I137" s="252"/>
      <c r="J137" s="252"/>
      <c r="K137" s="252"/>
      <c r="L137" s="252"/>
      <c r="M137" s="252"/>
      <c r="N137" s="252"/>
      <c r="O137" s="252"/>
      <c r="P137" s="252"/>
      <c r="Q137" s="253"/>
      <c r="R137" s="256" t="s">
        <v>155</v>
      </c>
      <c r="S137" s="257"/>
      <c r="T137" s="257"/>
      <c r="U137" s="257"/>
      <c r="V137" s="257"/>
      <c r="W137" s="257"/>
      <c r="X137" s="257"/>
      <c r="Y137" s="257"/>
      <c r="Z137" s="258"/>
      <c r="AA137" s="259">
        <v>20</v>
      </c>
      <c r="AB137" s="260"/>
      <c r="AC137" s="260"/>
      <c r="AD137" s="260"/>
      <c r="AE137" s="260"/>
      <c r="AF137" s="260"/>
      <c r="AG137" s="260"/>
      <c r="AH137" s="260"/>
      <c r="AI137" s="261"/>
      <c r="AJ137" s="259">
        <v>160</v>
      </c>
      <c r="AK137" s="260"/>
      <c r="AL137" s="260"/>
      <c r="AM137" s="260"/>
      <c r="AN137" s="260"/>
      <c r="AO137" s="260"/>
      <c r="AP137" s="261"/>
      <c r="AQ137" s="244">
        <f t="shared" ref="AQ137:AQ140" si="0">AJ137*AA137</f>
        <v>3200</v>
      </c>
      <c r="AR137" s="245"/>
      <c r="AS137" s="245"/>
      <c r="AT137" s="245"/>
      <c r="AU137" s="245"/>
      <c r="AV137" s="245"/>
      <c r="AW137" s="245"/>
      <c r="AX137" s="245"/>
      <c r="AY137" s="245"/>
      <c r="AZ137" s="245"/>
    </row>
    <row r="138" spans="1:55" s="33" customFormat="1">
      <c r="A138" s="268" t="s">
        <v>246</v>
      </c>
      <c r="B138" s="269"/>
      <c r="C138" s="269"/>
      <c r="D138" s="269"/>
      <c r="E138" s="269"/>
      <c r="F138" s="269"/>
      <c r="G138" s="269"/>
      <c r="H138" s="269"/>
      <c r="I138" s="269"/>
      <c r="J138" s="269"/>
      <c r="K138" s="269"/>
      <c r="L138" s="269"/>
      <c r="M138" s="269"/>
      <c r="N138" s="269"/>
      <c r="O138" s="269"/>
      <c r="P138" s="269"/>
      <c r="Q138" s="270"/>
      <c r="R138" s="256" t="s">
        <v>155</v>
      </c>
      <c r="S138" s="257"/>
      <c r="T138" s="257"/>
      <c r="U138" s="257"/>
      <c r="V138" s="257"/>
      <c r="W138" s="257"/>
      <c r="X138" s="257"/>
      <c r="Y138" s="257"/>
      <c r="Z138" s="258"/>
      <c r="AA138" s="259">
        <v>5</v>
      </c>
      <c r="AB138" s="260"/>
      <c r="AC138" s="260"/>
      <c r="AD138" s="260"/>
      <c r="AE138" s="260"/>
      <c r="AF138" s="260"/>
      <c r="AG138" s="260"/>
      <c r="AH138" s="260"/>
      <c r="AI138" s="261"/>
      <c r="AJ138" s="259">
        <v>500</v>
      </c>
      <c r="AK138" s="260"/>
      <c r="AL138" s="260"/>
      <c r="AM138" s="260"/>
      <c r="AN138" s="260"/>
      <c r="AO138" s="260"/>
      <c r="AP138" s="261"/>
      <c r="AQ138" s="244">
        <f t="shared" si="0"/>
        <v>2500</v>
      </c>
      <c r="AR138" s="245"/>
      <c r="AS138" s="245"/>
      <c r="AT138" s="245"/>
      <c r="AU138" s="245"/>
      <c r="AV138" s="245"/>
      <c r="AW138" s="245"/>
      <c r="AX138" s="245"/>
      <c r="AY138" s="245"/>
      <c r="AZ138" s="245"/>
    </row>
    <row r="139" spans="1:55" s="33" customFormat="1">
      <c r="A139" s="268" t="s">
        <v>263</v>
      </c>
      <c r="B139" s="269"/>
      <c r="C139" s="269"/>
      <c r="D139" s="269"/>
      <c r="E139" s="269"/>
      <c r="F139" s="269"/>
      <c r="G139" s="269"/>
      <c r="H139" s="269"/>
      <c r="I139" s="269"/>
      <c r="J139" s="269"/>
      <c r="K139" s="269"/>
      <c r="L139" s="269"/>
      <c r="M139" s="269"/>
      <c r="N139" s="269"/>
      <c r="O139" s="269"/>
      <c r="P139" s="269"/>
      <c r="Q139" s="270"/>
      <c r="R139" s="256" t="s">
        <v>155</v>
      </c>
      <c r="S139" s="257"/>
      <c r="T139" s="257"/>
      <c r="U139" s="257"/>
      <c r="V139" s="257"/>
      <c r="W139" s="257"/>
      <c r="X139" s="257"/>
      <c r="Y139" s="257"/>
      <c r="Z139" s="258"/>
      <c r="AA139" s="259">
        <v>10</v>
      </c>
      <c r="AB139" s="260"/>
      <c r="AC139" s="260"/>
      <c r="AD139" s="260"/>
      <c r="AE139" s="260"/>
      <c r="AF139" s="260"/>
      <c r="AG139" s="260"/>
      <c r="AH139" s="260"/>
      <c r="AI139" s="261"/>
      <c r="AJ139" s="259">
        <v>100</v>
      </c>
      <c r="AK139" s="260"/>
      <c r="AL139" s="260"/>
      <c r="AM139" s="260"/>
      <c r="AN139" s="260"/>
      <c r="AO139" s="260"/>
      <c r="AP139" s="261"/>
      <c r="AQ139" s="244">
        <f t="shared" si="0"/>
        <v>1000</v>
      </c>
      <c r="AR139" s="245"/>
      <c r="AS139" s="245"/>
      <c r="AT139" s="245"/>
      <c r="AU139" s="245"/>
      <c r="AV139" s="245"/>
      <c r="AW139" s="245"/>
      <c r="AX139" s="245"/>
      <c r="AY139" s="245"/>
      <c r="AZ139" s="245"/>
    </row>
    <row r="140" spans="1:55" s="33" customFormat="1">
      <c r="A140" s="268" t="s">
        <v>264</v>
      </c>
      <c r="B140" s="269"/>
      <c r="C140" s="269"/>
      <c r="D140" s="269"/>
      <c r="E140" s="269"/>
      <c r="F140" s="269"/>
      <c r="G140" s="269"/>
      <c r="H140" s="269"/>
      <c r="I140" s="269"/>
      <c r="J140" s="269"/>
      <c r="K140" s="269"/>
      <c r="L140" s="269"/>
      <c r="M140" s="269"/>
      <c r="N140" s="269"/>
      <c r="O140" s="269"/>
      <c r="P140" s="269"/>
      <c r="Q140" s="270"/>
      <c r="R140" s="256" t="s">
        <v>155</v>
      </c>
      <c r="S140" s="257"/>
      <c r="T140" s="257"/>
      <c r="U140" s="257"/>
      <c r="V140" s="257"/>
      <c r="W140" s="257"/>
      <c r="X140" s="257"/>
      <c r="Y140" s="257"/>
      <c r="Z140" s="258"/>
      <c r="AA140" s="259">
        <v>10</v>
      </c>
      <c r="AB140" s="260"/>
      <c r="AC140" s="260"/>
      <c r="AD140" s="260"/>
      <c r="AE140" s="260"/>
      <c r="AF140" s="260"/>
      <c r="AG140" s="260"/>
      <c r="AH140" s="260"/>
      <c r="AI140" s="261"/>
      <c r="AJ140" s="259">
        <v>100</v>
      </c>
      <c r="AK140" s="260"/>
      <c r="AL140" s="260"/>
      <c r="AM140" s="260"/>
      <c r="AN140" s="260"/>
      <c r="AO140" s="260"/>
      <c r="AP140" s="261"/>
      <c r="AQ140" s="244">
        <f t="shared" si="0"/>
        <v>1000</v>
      </c>
      <c r="AR140" s="245"/>
      <c r="AS140" s="245"/>
      <c r="AT140" s="245"/>
      <c r="AU140" s="245"/>
      <c r="AV140" s="245"/>
      <c r="AW140" s="245"/>
      <c r="AX140" s="245"/>
      <c r="AY140" s="245"/>
      <c r="AZ140" s="245"/>
    </row>
    <row r="141" spans="1:55" s="33" customFormat="1">
      <c r="A141" s="265" t="s">
        <v>166</v>
      </c>
      <c r="B141" s="252"/>
      <c r="C141" s="252"/>
      <c r="D141" s="252"/>
      <c r="E141" s="252"/>
      <c r="F141" s="252"/>
      <c r="G141" s="252"/>
      <c r="H141" s="252"/>
      <c r="I141" s="252"/>
      <c r="J141" s="252"/>
      <c r="K141" s="252"/>
      <c r="L141" s="252"/>
      <c r="M141" s="252"/>
      <c r="N141" s="252"/>
      <c r="O141" s="252"/>
      <c r="P141" s="252"/>
      <c r="Q141" s="253"/>
      <c r="R141" s="256"/>
      <c r="S141" s="257"/>
      <c r="T141" s="257"/>
      <c r="U141" s="257"/>
      <c r="V141" s="257"/>
      <c r="W141" s="257"/>
      <c r="X141" s="257"/>
      <c r="Y141" s="257"/>
      <c r="Z141" s="258"/>
      <c r="AA141" s="259"/>
      <c r="AB141" s="260"/>
      <c r="AC141" s="260"/>
      <c r="AD141" s="260"/>
      <c r="AE141" s="260"/>
      <c r="AF141" s="260"/>
      <c r="AG141" s="260"/>
      <c r="AH141" s="260"/>
      <c r="AI141" s="261"/>
      <c r="AJ141" s="259"/>
      <c r="AK141" s="260"/>
      <c r="AL141" s="260"/>
      <c r="AM141" s="260"/>
      <c r="AN141" s="260"/>
      <c r="AO141" s="260"/>
      <c r="AP141" s="261"/>
      <c r="AQ141" s="255">
        <f>AQ142+AQ143+AQ144+AQ145+AQ146+AQ147+AQ148+AQ149+AQ150+AQ151+AQ152+AQ153+AQ154+AQ155+AQ156</f>
        <v>47910</v>
      </c>
      <c r="AR141" s="255"/>
      <c r="AS141" s="255"/>
      <c r="AT141" s="255"/>
      <c r="AU141" s="255"/>
      <c r="AV141" s="255"/>
      <c r="AW141" s="255"/>
      <c r="AX141" s="255"/>
      <c r="AY141" s="255"/>
      <c r="AZ141" s="255"/>
    </row>
    <row r="142" spans="1:55" s="33" customFormat="1">
      <c r="A142" s="251" t="s">
        <v>165</v>
      </c>
      <c r="B142" s="252"/>
      <c r="C142" s="252"/>
      <c r="D142" s="252"/>
      <c r="E142" s="252"/>
      <c r="F142" s="252"/>
      <c r="G142" s="252"/>
      <c r="H142" s="252"/>
      <c r="I142" s="252"/>
      <c r="J142" s="252"/>
      <c r="K142" s="252"/>
      <c r="L142" s="252"/>
      <c r="M142" s="252"/>
      <c r="N142" s="252"/>
      <c r="O142" s="252"/>
      <c r="P142" s="252"/>
      <c r="Q142" s="253"/>
      <c r="R142" s="256" t="s">
        <v>155</v>
      </c>
      <c r="S142" s="257"/>
      <c r="T142" s="257"/>
      <c r="U142" s="257"/>
      <c r="V142" s="257"/>
      <c r="W142" s="257"/>
      <c r="X142" s="257"/>
      <c r="Y142" s="257"/>
      <c r="Z142" s="258"/>
      <c r="AA142" s="259">
        <v>15</v>
      </c>
      <c r="AB142" s="260"/>
      <c r="AC142" s="260"/>
      <c r="AD142" s="260"/>
      <c r="AE142" s="260"/>
      <c r="AF142" s="260"/>
      <c r="AG142" s="260"/>
      <c r="AH142" s="260"/>
      <c r="AI142" s="261"/>
      <c r="AJ142" s="259">
        <v>220</v>
      </c>
      <c r="AK142" s="260"/>
      <c r="AL142" s="260"/>
      <c r="AM142" s="260"/>
      <c r="AN142" s="260"/>
      <c r="AO142" s="260"/>
      <c r="AP142" s="261"/>
      <c r="AQ142" s="271">
        <f>AJ142*AA142</f>
        <v>3300</v>
      </c>
      <c r="AR142" s="271"/>
      <c r="AS142" s="271"/>
      <c r="AT142" s="271"/>
      <c r="AU142" s="271"/>
      <c r="AV142" s="271"/>
      <c r="AW142" s="271"/>
      <c r="AX142" s="271"/>
      <c r="AY142" s="271"/>
      <c r="AZ142" s="271"/>
    </row>
    <row r="143" spans="1:55" s="33" customFormat="1">
      <c r="A143" s="251" t="s">
        <v>164</v>
      </c>
      <c r="B143" s="252"/>
      <c r="C143" s="252"/>
      <c r="D143" s="252"/>
      <c r="E143" s="252"/>
      <c r="F143" s="252"/>
      <c r="G143" s="252"/>
      <c r="H143" s="252"/>
      <c r="I143" s="252"/>
      <c r="J143" s="252"/>
      <c r="K143" s="252"/>
      <c r="L143" s="252"/>
      <c r="M143" s="252"/>
      <c r="N143" s="252"/>
      <c r="O143" s="252"/>
      <c r="P143" s="252"/>
      <c r="Q143" s="253"/>
      <c r="R143" s="256" t="s">
        <v>155</v>
      </c>
      <c r="S143" s="257"/>
      <c r="T143" s="257"/>
      <c r="U143" s="257"/>
      <c r="V143" s="257"/>
      <c r="W143" s="257"/>
      <c r="X143" s="257"/>
      <c r="Y143" s="257"/>
      <c r="Z143" s="258"/>
      <c r="AA143" s="259">
        <v>8</v>
      </c>
      <c r="AB143" s="260"/>
      <c r="AC143" s="260"/>
      <c r="AD143" s="260"/>
      <c r="AE143" s="260"/>
      <c r="AF143" s="260"/>
      <c r="AG143" s="260"/>
      <c r="AH143" s="260"/>
      <c r="AI143" s="261"/>
      <c r="AJ143" s="259">
        <v>120</v>
      </c>
      <c r="AK143" s="260"/>
      <c r="AL143" s="260"/>
      <c r="AM143" s="260"/>
      <c r="AN143" s="260"/>
      <c r="AO143" s="260"/>
      <c r="AP143" s="261"/>
      <c r="AQ143" s="271">
        <f t="shared" ref="AQ143:AQ156" si="1">AJ143*AA143</f>
        <v>960</v>
      </c>
      <c r="AR143" s="271"/>
      <c r="AS143" s="271"/>
      <c r="AT143" s="271"/>
      <c r="AU143" s="271"/>
      <c r="AV143" s="271"/>
      <c r="AW143" s="271"/>
      <c r="AX143" s="271"/>
      <c r="AY143" s="271"/>
      <c r="AZ143" s="271"/>
    </row>
    <row r="144" spans="1:55" s="33" customFormat="1">
      <c r="A144" s="251" t="s">
        <v>163</v>
      </c>
      <c r="B144" s="252"/>
      <c r="C144" s="252"/>
      <c r="D144" s="252"/>
      <c r="E144" s="252"/>
      <c r="F144" s="252"/>
      <c r="G144" s="252"/>
      <c r="H144" s="252"/>
      <c r="I144" s="252"/>
      <c r="J144" s="252"/>
      <c r="K144" s="252"/>
      <c r="L144" s="252"/>
      <c r="M144" s="252"/>
      <c r="N144" s="252"/>
      <c r="O144" s="252"/>
      <c r="P144" s="252"/>
      <c r="Q144" s="253"/>
      <c r="R144" s="256" t="s">
        <v>155</v>
      </c>
      <c r="S144" s="257"/>
      <c r="T144" s="257"/>
      <c r="U144" s="257"/>
      <c r="V144" s="257"/>
      <c r="W144" s="257"/>
      <c r="X144" s="257"/>
      <c r="Y144" s="257"/>
      <c r="Z144" s="258"/>
      <c r="AA144" s="259">
        <v>10</v>
      </c>
      <c r="AB144" s="260"/>
      <c r="AC144" s="260"/>
      <c r="AD144" s="260"/>
      <c r="AE144" s="260"/>
      <c r="AF144" s="260"/>
      <c r="AG144" s="260"/>
      <c r="AH144" s="260"/>
      <c r="AI144" s="261"/>
      <c r="AJ144" s="259">
        <v>350</v>
      </c>
      <c r="AK144" s="260"/>
      <c r="AL144" s="260"/>
      <c r="AM144" s="260"/>
      <c r="AN144" s="260"/>
      <c r="AO144" s="260"/>
      <c r="AP144" s="261"/>
      <c r="AQ144" s="271">
        <f t="shared" si="1"/>
        <v>3500</v>
      </c>
      <c r="AR144" s="271"/>
      <c r="AS144" s="271"/>
      <c r="AT144" s="271"/>
      <c r="AU144" s="271"/>
      <c r="AV144" s="271"/>
      <c r="AW144" s="271"/>
      <c r="AX144" s="271"/>
      <c r="AY144" s="271"/>
      <c r="AZ144" s="271"/>
    </row>
    <row r="145" spans="1:54" s="33" customFormat="1">
      <c r="A145" s="251" t="s">
        <v>162</v>
      </c>
      <c r="B145" s="252"/>
      <c r="C145" s="252"/>
      <c r="D145" s="252"/>
      <c r="E145" s="252"/>
      <c r="F145" s="252"/>
      <c r="G145" s="252"/>
      <c r="H145" s="252"/>
      <c r="I145" s="252"/>
      <c r="J145" s="252"/>
      <c r="K145" s="252"/>
      <c r="L145" s="252"/>
      <c r="M145" s="252"/>
      <c r="N145" s="252"/>
      <c r="O145" s="252"/>
      <c r="P145" s="252"/>
      <c r="Q145" s="253"/>
      <c r="R145" s="256" t="s">
        <v>155</v>
      </c>
      <c r="S145" s="257"/>
      <c r="T145" s="257"/>
      <c r="U145" s="257"/>
      <c r="V145" s="257"/>
      <c r="W145" s="257"/>
      <c r="X145" s="257"/>
      <c r="Y145" s="257"/>
      <c r="Z145" s="258"/>
      <c r="AA145" s="259">
        <v>10</v>
      </c>
      <c r="AB145" s="260"/>
      <c r="AC145" s="260"/>
      <c r="AD145" s="260"/>
      <c r="AE145" s="260"/>
      <c r="AF145" s="260"/>
      <c r="AG145" s="260"/>
      <c r="AH145" s="260"/>
      <c r="AI145" s="261"/>
      <c r="AJ145" s="259">
        <v>367</v>
      </c>
      <c r="AK145" s="260"/>
      <c r="AL145" s="260"/>
      <c r="AM145" s="260"/>
      <c r="AN145" s="260"/>
      <c r="AO145" s="260"/>
      <c r="AP145" s="261"/>
      <c r="AQ145" s="271">
        <f t="shared" si="1"/>
        <v>3670</v>
      </c>
      <c r="AR145" s="271"/>
      <c r="AS145" s="271"/>
      <c r="AT145" s="271"/>
      <c r="AU145" s="271"/>
      <c r="AV145" s="271"/>
      <c r="AW145" s="271"/>
      <c r="AX145" s="271"/>
      <c r="AY145" s="271"/>
      <c r="AZ145" s="271"/>
    </row>
    <row r="146" spans="1:54" s="33" customFormat="1" ht="12.75" customHeight="1">
      <c r="A146" s="251" t="s">
        <v>161</v>
      </c>
      <c r="B146" s="252"/>
      <c r="C146" s="252"/>
      <c r="D146" s="252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  <c r="O146" s="252"/>
      <c r="P146" s="252"/>
      <c r="Q146" s="253"/>
      <c r="R146" s="256" t="s">
        <v>155</v>
      </c>
      <c r="S146" s="257"/>
      <c r="T146" s="257"/>
      <c r="U146" s="257"/>
      <c r="V146" s="257"/>
      <c r="W146" s="257"/>
      <c r="X146" s="257"/>
      <c r="Y146" s="257"/>
      <c r="Z146" s="258"/>
      <c r="AA146" s="259">
        <v>6</v>
      </c>
      <c r="AB146" s="260"/>
      <c r="AC146" s="260"/>
      <c r="AD146" s="260"/>
      <c r="AE146" s="260"/>
      <c r="AF146" s="260"/>
      <c r="AG146" s="260"/>
      <c r="AH146" s="260"/>
      <c r="AI146" s="261"/>
      <c r="AJ146" s="259">
        <v>200</v>
      </c>
      <c r="AK146" s="260"/>
      <c r="AL146" s="260"/>
      <c r="AM146" s="260"/>
      <c r="AN146" s="260"/>
      <c r="AO146" s="260"/>
      <c r="AP146" s="261"/>
      <c r="AQ146" s="271">
        <f t="shared" si="1"/>
        <v>1200</v>
      </c>
      <c r="AR146" s="271"/>
      <c r="AS146" s="271"/>
      <c r="AT146" s="271"/>
      <c r="AU146" s="271"/>
      <c r="AV146" s="271"/>
      <c r="AW146" s="271"/>
      <c r="AX146" s="271"/>
      <c r="AY146" s="271"/>
      <c r="AZ146" s="271"/>
    </row>
    <row r="147" spans="1:54" s="33" customFormat="1">
      <c r="A147" s="251" t="s">
        <v>160</v>
      </c>
      <c r="B147" s="252"/>
      <c r="C147" s="252"/>
      <c r="D147" s="252"/>
      <c r="E147" s="252"/>
      <c r="F147" s="252"/>
      <c r="G147" s="252"/>
      <c r="H147" s="252"/>
      <c r="I147" s="252"/>
      <c r="J147" s="252"/>
      <c r="K147" s="252"/>
      <c r="L147" s="252"/>
      <c r="M147" s="252"/>
      <c r="N147" s="252"/>
      <c r="O147" s="252"/>
      <c r="P147" s="252"/>
      <c r="Q147" s="253"/>
      <c r="R147" s="256" t="s">
        <v>155</v>
      </c>
      <c r="S147" s="257"/>
      <c r="T147" s="257"/>
      <c r="U147" s="257"/>
      <c r="V147" s="257"/>
      <c r="W147" s="257"/>
      <c r="X147" s="257"/>
      <c r="Y147" s="257"/>
      <c r="Z147" s="258"/>
      <c r="AA147" s="259">
        <v>5</v>
      </c>
      <c r="AB147" s="260"/>
      <c r="AC147" s="260"/>
      <c r="AD147" s="260"/>
      <c r="AE147" s="260"/>
      <c r="AF147" s="260"/>
      <c r="AG147" s="260"/>
      <c r="AH147" s="260"/>
      <c r="AI147" s="261"/>
      <c r="AJ147" s="259">
        <v>296</v>
      </c>
      <c r="AK147" s="260"/>
      <c r="AL147" s="260"/>
      <c r="AM147" s="260"/>
      <c r="AN147" s="260"/>
      <c r="AO147" s="260"/>
      <c r="AP147" s="261"/>
      <c r="AQ147" s="271">
        <f t="shared" si="1"/>
        <v>1480</v>
      </c>
      <c r="AR147" s="271"/>
      <c r="AS147" s="271"/>
      <c r="AT147" s="271"/>
      <c r="AU147" s="271"/>
      <c r="AV147" s="271"/>
      <c r="AW147" s="271"/>
      <c r="AX147" s="271"/>
      <c r="AY147" s="271"/>
      <c r="AZ147" s="271"/>
    </row>
    <row r="148" spans="1:54" s="33" customFormat="1">
      <c r="A148" s="251" t="s">
        <v>159</v>
      </c>
      <c r="B148" s="252"/>
      <c r="C148" s="252"/>
      <c r="D148" s="252"/>
      <c r="E148" s="252"/>
      <c r="F148" s="252"/>
      <c r="G148" s="252"/>
      <c r="H148" s="252"/>
      <c r="I148" s="252"/>
      <c r="J148" s="252"/>
      <c r="K148" s="252"/>
      <c r="L148" s="252"/>
      <c r="M148" s="252"/>
      <c r="N148" s="252"/>
      <c r="O148" s="252"/>
      <c r="P148" s="252"/>
      <c r="Q148" s="253"/>
      <c r="R148" s="256" t="s">
        <v>155</v>
      </c>
      <c r="S148" s="257"/>
      <c r="T148" s="257"/>
      <c r="U148" s="257"/>
      <c r="V148" s="257"/>
      <c r="W148" s="257"/>
      <c r="X148" s="257"/>
      <c r="Y148" s="257"/>
      <c r="Z148" s="258"/>
      <c r="AA148" s="259">
        <v>20</v>
      </c>
      <c r="AB148" s="260"/>
      <c r="AC148" s="260"/>
      <c r="AD148" s="260"/>
      <c r="AE148" s="260"/>
      <c r="AF148" s="260"/>
      <c r="AG148" s="260"/>
      <c r="AH148" s="260"/>
      <c r="AI148" s="261"/>
      <c r="AJ148" s="259">
        <v>60</v>
      </c>
      <c r="AK148" s="260"/>
      <c r="AL148" s="260"/>
      <c r="AM148" s="260"/>
      <c r="AN148" s="260"/>
      <c r="AO148" s="260"/>
      <c r="AP148" s="261"/>
      <c r="AQ148" s="271">
        <f t="shared" si="1"/>
        <v>1200</v>
      </c>
      <c r="AR148" s="271"/>
      <c r="AS148" s="271"/>
      <c r="AT148" s="271"/>
      <c r="AU148" s="271"/>
      <c r="AV148" s="271"/>
      <c r="AW148" s="271"/>
      <c r="AX148" s="271"/>
      <c r="AY148" s="271"/>
      <c r="AZ148" s="271"/>
    </row>
    <row r="149" spans="1:54" s="33" customFormat="1">
      <c r="A149" s="251" t="s">
        <v>158</v>
      </c>
      <c r="B149" s="252"/>
      <c r="C149" s="252"/>
      <c r="D149" s="252"/>
      <c r="E149" s="252"/>
      <c r="F149" s="252"/>
      <c r="G149" s="252"/>
      <c r="H149" s="252"/>
      <c r="I149" s="252"/>
      <c r="J149" s="252"/>
      <c r="K149" s="252"/>
      <c r="L149" s="252"/>
      <c r="M149" s="252"/>
      <c r="N149" s="252"/>
      <c r="O149" s="252"/>
      <c r="P149" s="252"/>
      <c r="Q149" s="253"/>
      <c r="R149" s="256" t="s">
        <v>155</v>
      </c>
      <c r="S149" s="257"/>
      <c r="T149" s="257"/>
      <c r="U149" s="257"/>
      <c r="V149" s="257"/>
      <c r="W149" s="257"/>
      <c r="X149" s="257"/>
      <c r="Y149" s="257"/>
      <c r="Z149" s="258"/>
      <c r="AA149" s="259">
        <v>10</v>
      </c>
      <c r="AB149" s="260"/>
      <c r="AC149" s="260"/>
      <c r="AD149" s="260"/>
      <c r="AE149" s="260"/>
      <c r="AF149" s="260"/>
      <c r="AG149" s="260"/>
      <c r="AH149" s="260"/>
      <c r="AI149" s="261"/>
      <c r="AJ149" s="259">
        <v>260</v>
      </c>
      <c r="AK149" s="260"/>
      <c r="AL149" s="260"/>
      <c r="AM149" s="260"/>
      <c r="AN149" s="260"/>
      <c r="AO149" s="260"/>
      <c r="AP149" s="261"/>
      <c r="AQ149" s="271">
        <f t="shared" si="1"/>
        <v>2600</v>
      </c>
      <c r="AR149" s="271"/>
      <c r="AS149" s="271"/>
      <c r="AT149" s="271"/>
      <c r="AU149" s="271"/>
      <c r="AV149" s="271"/>
      <c r="AW149" s="271"/>
      <c r="AX149" s="271"/>
      <c r="AY149" s="271"/>
      <c r="AZ149" s="271"/>
    </row>
    <row r="150" spans="1:54" s="33" customFormat="1">
      <c r="A150" s="251" t="s">
        <v>247</v>
      </c>
      <c r="B150" s="252"/>
      <c r="C150" s="252"/>
      <c r="D150" s="252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52"/>
      <c r="Q150" s="253"/>
      <c r="R150" s="256" t="s">
        <v>155</v>
      </c>
      <c r="S150" s="257"/>
      <c r="T150" s="257"/>
      <c r="U150" s="257"/>
      <c r="V150" s="257"/>
      <c r="W150" s="257"/>
      <c r="X150" s="257"/>
      <c r="Y150" s="257"/>
      <c r="Z150" s="258"/>
      <c r="AA150" s="259">
        <v>15</v>
      </c>
      <c r="AB150" s="260"/>
      <c r="AC150" s="260"/>
      <c r="AD150" s="260"/>
      <c r="AE150" s="260"/>
      <c r="AF150" s="260"/>
      <c r="AG150" s="260"/>
      <c r="AH150" s="260"/>
      <c r="AI150" s="261"/>
      <c r="AJ150" s="259">
        <v>100</v>
      </c>
      <c r="AK150" s="260"/>
      <c r="AL150" s="260"/>
      <c r="AM150" s="260"/>
      <c r="AN150" s="260"/>
      <c r="AO150" s="260"/>
      <c r="AP150" s="261"/>
      <c r="AQ150" s="271">
        <f t="shared" si="1"/>
        <v>1500</v>
      </c>
      <c r="AR150" s="271"/>
      <c r="AS150" s="271"/>
      <c r="AT150" s="271"/>
      <c r="AU150" s="271"/>
      <c r="AV150" s="271"/>
      <c r="AW150" s="271"/>
      <c r="AX150" s="271"/>
      <c r="AY150" s="271"/>
      <c r="AZ150" s="271"/>
    </row>
    <row r="151" spans="1:54" s="33" customFormat="1">
      <c r="A151" s="251" t="s">
        <v>255</v>
      </c>
      <c r="B151" s="252"/>
      <c r="C151" s="252"/>
      <c r="D151" s="252"/>
      <c r="E151" s="252"/>
      <c r="F151" s="252"/>
      <c r="G151" s="252"/>
      <c r="H151" s="252"/>
      <c r="I151" s="252"/>
      <c r="J151" s="252"/>
      <c r="K151" s="252"/>
      <c r="L151" s="252"/>
      <c r="M151" s="252"/>
      <c r="N151" s="252"/>
      <c r="O151" s="252"/>
      <c r="P151" s="252"/>
      <c r="Q151" s="253"/>
      <c r="R151" s="256" t="s">
        <v>155</v>
      </c>
      <c r="S151" s="257"/>
      <c r="T151" s="257"/>
      <c r="U151" s="257"/>
      <c r="V151" s="257"/>
      <c r="W151" s="257"/>
      <c r="X151" s="257"/>
      <c r="Y151" s="257"/>
      <c r="Z151" s="258"/>
      <c r="AA151" s="259">
        <v>10</v>
      </c>
      <c r="AB151" s="260"/>
      <c r="AC151" s="260"/>
      <c r="AD151" s="260"/>
      <c r="AE151" s="260"/>
      <c r="AF151" s="260"/>
      <c r="AG151" s="260"/>
      <c r="AH151" s="260"/>
      <c r="AI151" s="261"/>
      <c r="AJ151" s="259">
        <v>350</v>
      </c>
      <c r="AK151" s="260"/>
      <c r="AL151" s="260"/>
      <c r="AM151" s="260"/>
      <c r="AN151" s="260"/>
      <c r="AO151" s="260"/>
      <c r="AP151" s="261"/>
      <c r="AQ151" s="271">
        <f t="shared" si="1"/>
        <v>3500</v>
      </c>
      <c r="AR151" s="271"/>
      <c r="AS151" s="271"/>
      <c r="AT151" s="271"/>
      <c r="AU151" s="271"/>
      <c r="AV151" s="271"/>
      <c r="AW151" s="271"/>
      <c r="AX151" s="271"/>
      <c r="AY151" s="271"/>
      <c r="AZ151" s="271"/>
    </row>
    <row r="152" spans="1:54" s="33" customFormat="1">
      <c r="A152" s="251" t="s">
        <v>256</v>
      </c>
      <c r="B152" s="252"/>
      <c r="C152" s="252"/>
      <c r="D152" s="252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  <c r="P152" s="252"/>
      <c r="Q152" s="253"/>
      <c r="R152" s="256" t="s">
        <v>155</v>
      </c>
      <c r="S152" s="257"/>
      <c r="T152" s="257"/>
      <c r="U152" s="257"/>
      <c r="V152" s="257"/>
      <c r="W152" s="257"/>
      <c r="X152" s="257"/>
      <c r="Y152" s="257"/>
      <c r="Z152" s="258"/>
      <c r="AA152" s="259">
        <v>10</v>
      </c>
      <c r="AB152" s="260"/>
      <c r="AC152" s="260"/>
      <c r="AD152" s="260"/>
      <c r="AE152" s="260"/>
      <c r="AF152" s="260"/>
      <c r="AG152" s="260"/>
      <c r="AH152" s="260"/>
      <c r="AI152" s="261"/>
      <c r="AJ152" s="259">
        <v>250</v>
      </c>
      <c r="AK152" s="260"/>
      <c r="AL152" s="260"/>
      <c r="AM152" s="260"/>
      <c r="AN152" s="260"/>
      <c r="AO152" s="260"/>
      <c r="AP152" s="261"/>
      <c r="AQ152" s="271">
        <f t="shared" si="1"/>
        <v>2500</v>
      </c>
      <c r="AR152" s="271"/>
      <c r="AS152" s="271"/>
      <c r="AT152" s="271"/>
      <c r="AU152" s="271"/>
      <c r="AV152" s="271"/>
      <c r="AW152" s="271"/>
      <c r="AX152" s="271"/>
      <c r="AY152" s="271"/>
      <c r="AZ152" s="271"/>
    </row>
    <row r="153" spans="1:54" s="33" customFormat="1">
      <c r="A153" s="251" t="s">
        <v>157</v>
      </c>
      <c r="B153" s="252"/>
      <c r="C153" s="252"/>
      <c r="D153" s="252"/>
      <c r="E153" s="252"/>
      <c r="F153" s="252"/>
      <c r="G153" s="252"/>
      <c r="H153" s="252"/>
      <c r="I153" s="252"/>
      <c r="J153" s="252"/>
      <c r="K153" s="252"/>
      <c r="L153" s="252"/>
      <c r="M153" s="252"/>
      <c r="N153" s="252"/>
      <c r="O153" s="252"/>
      <c r="P153" s="252"/>
      <c r="Q153" s="253"/>
      <c r="R153" s="256" t="s">
        <v>155</v>
      </c>
      <c r="S153" s="257"/>
      <c r="T153" s="257"/>
      <c r="U153" s="257"/>
      <c r="V153" s="257"/>
      <c r="W153" s="257"/>
      <c r="X153" s="257"/>
      <c r="Y153" s="257"/>
      <c r="Z153" s="258"/>
      <c r="AA153" s="259">
        <v>10</v>
      </c>
      <c r="AB153" s="260"/>
      <c r="AC153" s="260"/>
      <c r="AD153" s="260"/>
      <c r="AE153" s="260"/>
      <c r="AF153" s="260"/>
      <c r="AG153" s="260"/>
      <c r="AH153" s="260"/>
      <c r="AI153" s="261"/>
      <c r="AJ153" s="259">
        <v>200</v>
      </c>
      <c r="AK153" s="260"/>
      <c r="AL153" s="260"/>
      <c r="AM153" s="260"/>
      <c r="AN153" s="260"/>
      <c r="AO153" s="260"/>
      <c r="AP153" s="261"/>
      <c r="AQ153" s="271">
        <f t="shared" si="1"/>
        <v>2000</v>
      </c>
      <c r="AR153" s="271"/>
      <c r="AS153" s="271"/>
      <c r="AT153" s="271"/>
      <c r="AU153" s="271"/>
      <c r="AV153" s="271"/>
      <c r="AW153" s="271"/>
      <c r="AX153" s="271"/>
      <c r="AY153" s="271"/>
      <c r="AZ153" s="271"/>
    </row>
    <row r="154" spans="1:54" s="33" customFormat="1">
      <c r="A154" s="251" t="s">
        <v>156</v>
      </c>
      <c r="B154" s="252"/>
      <c r="C154" s="252"/>
      <c r="D154" s="252"/>
      <c r="E154" s="252"/>
      <c r="F154" s="252"/>
      <c r="G154" s="252"/>
      <c r="H154" s="252"/>
      <c r="I154" s="252"/>
      <c r="J154" s="252"/>
      <c r="K154" s="252"/>
      <c r="L154" s="252"/>
      <c r="M154" s="252"/>
      <c r="N154" s="252"/>
      <c r="O154" s="252"/>
      <c r="P154" s="252"/>
      <c r="Q154" s="253"/>
      <c r="R154" s="256" t="s">
        <v>155</v>
      </c>
      <c r="S154" s="257"/>
      <c r="T154" s="257"/>
      <c r="U154" s="257"/>
      <c r="V154" s="257"/>
      <c r="W154" s="257"/>
      <c r="X154" s="257"/>
      <c r="Y154" s="257"/>
      <c r="Z154" s="258"/>
      <c r="AA154" s="259">
        <v>10</v>
      </c>
      <c r="AB154" s="260"/>
      <c r="AC154" s="260"/>
      <c r="AD154" s="260"/>
      <c r="AE154" s="260"/>
      <c r="AF154" s="260"/>
      <c r="AG154" s="260"/>
      <c r="AH154" s="260"/>
      <c r="AI154" s="261"/>
      <c r="AJ154" s="259">
        <v>210</v>
      </c>
      <c r="AK154" s="260"/>
      <c r="AL154" s="260"/>
      <c r="AM154" s="260"/>
      <c r="AN154" s="260"/>
      <c r="AO154" s="260"/>
      <c r="AP154" s="261"/>
      <c r="AQ154" s="271">
        <f t="shared" si="1"/>
        <v>2100</v>
      </c>
      <c r="AR154" s="271"/>
      <c r="AS154" s="271"/>
      <c r="AT154" s="271"/>
      <c r="AU154" s="271"/>
      <c r="AV154" s="271"/>
      <c r="AW154" s="271"/>
      <c r="AX154" s="271"/>
      <c r="AY154" s="271"/>
      <c r="AZ154" s="271"/>
    </row>
    <row r="155" spans="1:54" s="33" customFormat="1">
      <c r="A155" s="251" t="s">
        <v>257</v>
      </c>
      <c r="B155" s="252"/>
      <c r="C155" s="252"/>
      <c r="D155" s="252"/>
      <c r="E155" s="252"/>
      <c r="F155" s="252"/>
      <c r="G155" s="252"/>
      <c r="H155" s="252"/>
      <c r="I155" s="252"/>
      <c r="J155" s="252"/>
      <c r="K155" s="252"/>
      <c r="L155" s="252"/>
      <c r="M155" s="252"/>
      <c r="N155" s="252"/>
      <c r="O155" s="252"/>
      <c r="P155" s="252"/>
      <c r="Q155" s="253"/>
      <c r="R155" s="256" t="s">
        <v>155</v>
      </c>
      <c r="S155" s="257"/>
      <c r="T155" s="257"/>
      <c r="U155" s="257"/>
      <c r="V155" s="257"/>
      <c r="W155" s="257"/>
      <c r="X155" s="257"/>
      <c r="Y155" s="257"/>
      <c r="Z155" s="258"/>
      <c r="AA155" s="259">
        <v>30</v>
      </c>
      <c r="AB155" s="260"/>
      <c r="AC155" s="260"/>
      <c r="AD155" s="260"/>
      <c r="AE155" s="260"/>
      <c r="AF155" s="260"/>
      <c r="AG155" s="260"/>
      <c r="AH155" s="260"/>
      <c r="AI155" s="261"/>
      <c r="AJ155" s="259">
        <v>80</v>
      </c>
      <c r="AK155" s="260"/>
      <c r="AL155" s="260"/>
      <c r="AM155" s="260"/>
      <c r="AN155" s="260"/>
      <c r="AO155" s="260"/>
      <c r="AP155" s="261"/>
      <c r="AQ155" s="271">
        <f t="shared" si="1"/>
        <v>2400</v>
      </c>
      <c r="AR155" s="271"/>
      <c r="AS155" s="271"/>
      <c r="AT155" s="271"/>
      <c r="AU155" s="271"/>
      <c r="AV155" s="271"/>
      <c r="AW155" s="271"/>
      <c r="AX155" s="271"/>
      <c r="AY155" s="271"/>
      <c r="AZ155" s="271"/>
    </row>
    <row r="156" spans="1:54" s="33" customFormat="1">
      <c r="A156" s="251" t="s">
        <v>278</v>
      </c>
      <c r="B156" s="252"/>
      <c r="C156" s="252"/>
      <c r="D156" s="252"/>
      <c r="E156" s="252"/>
      <c r="F156" s="252"/>
      <c r="G156" s="252"/>
      <c r="H156" s="252"/>
      <c r="I156" s="252"/>
      <c r="J156" s="252"/>
      <c r="K156" s="252"/>
      <c r="L156" s="252"/>
      <c r="M156" s="252"/>
      <c r="N156" s="252"/>
      <c r="O156" s="252"/>
      <c r="P156" s="252"/>
      <c r="Q156" s="253"/>
      <c r="R156" s="256" t="s">
        <v>155</v>
      </c>
      <c r="S156" s="257"/>
      <c r="T156" s="257"/>
      <c r="U156" s="257"/>
      <c r="V156" s="257"/>
      <c r="W156" s="257"/>
      <c r="X156" s="257"/>
      <c r="Y156" s="257"/>
      <c r="Z156" s="258"/>
      <c r="AA156" s="259">
        <v>20</v>
      </c>
      <c r="AB156" s="260"/>
      <c r="AC156" s="260"/>
      <c r="AD156" s="260"/>
      <c r="AE156" s="260"/>
      <c r="AF156" s="260"/>
      <c r="AG156" s="260"/>
      <c r="AH156" s="260"/>
      <c r="AI156" s="261"/>
      <c r="AJ156" s="259">
        <v>800</v>
      </c>
      <c r="AK156" s="260"/>
      <c r="AL156" s="260"/>
      <c r="AM156" s="260"/>
      <c r="AN156" s="260"/>
      <c r="AO156" s="260"/>
      <c r="AP156" s="261"/>
      <c r="AQ156" s="271">
        <f t="shared" si="1"/>
        <v>16000</v>
      </c>
      <c r="AR156" s="271"/>
      <c r="AS156" s="271"/>
      <c r="AT156" s="271"/>
      <c r="AU156" s="271"/>
      <c r="AV156" s="271"/>
      <c r="AW156" s="271"/>
      <c r="AX156" s="271"/>
      <c r="AY156" s="271"/>
      <c r="AZ156" s="271"/>
    </row>
    <row r="157" spans="1:54" s="33" customFormat="1">
      <c r="A157" s="265" t="s">
        <v>179</v>
      </c>
      <c r="B157" s="266"/>
      <c r="C157" s="266"/>
      <c r="D157" s="266"/>
      <c r="E157" s="266"/>
      <c r="F157" s="266"/>
      <c r="G157" s="266"/>
      <c r="H157" s="266"/>
      <c r="I157" s="266"/>
      <c r="J157" s="266"/>
      <c r="K157" s="266"/>
      <c r="L157" s="266"/>
      <c r="M157" s="266"/>
      <c r="N157" s="266"/>
      <c r="O157" s="266"/>
      <c r="P157" s="266"/>
      <c r="Q157" s="267"/>
      <c r="R157" s="256"/>
      <c r="S157" s="257"/>
      <c r="T157" s="257"/>
      <c r="U157" s="257"/>
      <c r="V157" s="257"/>
      <c r="W157" s="257"/>
      <c r="X157" s="257"/>
      <c r="Y157" s="257"/>
      <c r="Z157" s="258"/>
      <c r="AA157" s="259"/>
      <c r="AB157" s="260"/>
      <c r="AC157" s="260"/>
      <c r="AD157" s="260"/>
      <c r="AE157" s="260"/>
      <c r="AF157" s="260"/>
      <c r="AG157" s="260"/>
      <c r="AH157" s="260"/>
      <c r="AI157" s="261"/>
      <c r="AJ157" s="259"/>
      <c r="AK157" s="260"/>
      <c r="AL157" s="260"/>
      <c r="AM157" s="260"/>
      <c r="AN157" s="260"/>
      <c r="AO157" s="260"/>
      <c r="AP157" s="261"/>
      <c r="AQ157" s="255">
        <f>AQ158+AQ159+AQ160+AQ161</f>
        <v>28580</v>
      </c>
      <c r="AR157" s="255"/>
      <c r="AS157" s="255"/>
      <c r="AT157" s="255"/>
      <c r="AU157" s="255"/>
      <c r="AV157" s="255"/>
      <c r="AW157" s="255"/>
      <c r="AX157" s="255"/>
      <c r="AY157" s="255"/>
      <c r="AZ157" s="255"/>
      <c r="BB157" s="33">
        <f>AQ157+AQ162</f>
        <v>44910</v>
      </c>
    </row>
    <row r="158" spans="1:54" s="33" customFormat="1">
      <c r="A158" s="251" t="s">
        <v>178</v>
      </c>
      <c r="B158" s="252"/>
      <c r="C158" s="252"/>
      <c r="D158" s="252"/>
      <c r="E158" s="252"/>
      <c r="F158" s="252"/>
      <c r="G158" s="252"/>
      <c r="H158" s="252"/>
      <c r="I158" s="252"/>
      <c r="J158" s="252"/>
      <c r="K158" s="252"/>
      <c r="L158" s="252"/>
      <c r="M158" s="252"/>
      <c r="N158" s="252"/>
      <c r="O158" s="252"/>
      <c r="P158" s="252"/>
      <c r="Q158" s="253"/>
      <c r="R158" s="256" t="s">
        <v>155</v>
      </c>
      <c r="S158" s="257"/>
      <c r="T158" s="257"/>
      <c r="U158" s="257"/>
      <c r="V158" s="257"/>
      <c r="W158" s="257"/>
      <c r="X158" s="257"/>
      <c r="Y158" s="257"/>
      <c r="Z158" s="258"/>
      <c r="AA158" s="259">
        <v>30</v>
      </c>
      <c r="AB158" s="260"/>
      <c r="AC158" s="260"/>
      <c r="AD158" s="260"/>
      <c r="AE158" s="260"/>
      <c r="AF158" s="260"/>
      <c r="AG158" s="260"/>
      <c r="AH158" s="260"/>
      <c r="AI158" s="261"/>
      <c r="AJ158" s="259">
        <v>255</v>
      </c>
      <c r="AK158" s="260"/>
      <c r="AL158" s="260"/>
      <c r="AM158" s="260"/>
      <c r="AN158" s="260"/>
      <c r="AO158" s="260"/>
      <c r="AP158" s="261"/>
      <c r="AQ158" s="271">
        <f>AJ158*AA158</f>
        <v>7650</v>
      </c>
      <c r="AR158" s="271"/>
      <c r="AS158" s="271"/>
      <c r="AT158" s="271"/>
      <c r="AU158" s="271"/>
      <c r="AV158" s="271"/>
      <c r="AW158" s="271"/>
      <c r="AX158" s="271"/>
      <c r="AY158" s="271"/>
      <c r="AZ158" s="271"/>
    </row>
    <row r="159" spans="1:54" s="33" customFormat="1">
      <c r="A159" s="251" t="s">
        <v>177</v>
      </c>
      <c r="B159" s="252"/>
      <c r="C159" s="252"/>
      <c r="D159" s="252"/>
      <c r="E159" s="252"/>
      <c r="F159" s="252"/>
      <c r="G159" s="252"/>
      <c r="H159" s="252"/>
      <c r="I159" s="252"/>
      <c r="J159" s="252"/>
      <c r="K159" s="252"/>
      <c r="L159" s="252"/>
      <c r="M159" s="252"/>
      <c r="N159" s="252"/>
      <c r="O159" s="252"/>
      <c r="P159" s="252"/>
      <c r="Q159" s="253"/>
      <c r="R159" s="256" t="s">
        <v>176</v>
      </c>
      <c r="S159" s="257"/>
      <c r="T159" s="257"/>
      <c r="U159" s="257"/>
      <c r="V159" s="257"/>
      <c r="W159" s="257"/>
      <c r="X159" s="257"/>
      <c r="Y159" s="257"/>
      <c r="Z159" s="258"/>
      <c r="AA159" s="259">
        <v>30</v>
      </c>
      <c r="AB159" s="260"/>
      <c r="AC159" s="260"/>
      <c r="AD159" s="260"/>
      <c r="AE159" s="260"/>
      <c r="AF159" s="260"/>
      <c r="AG159" s="260"/>
      <c r="AH159" s="260"/>
      <c r="AI159" s="261"/>
      <c r="AJ159" s="259">
        <v>213</v>
      </c>
      <c r="AK159" s="260"/>
      <c r="AL159" s="260"/>
      <c r="AM159" s="260"/>
      <c r="AN159" s="260"/>
      <c r="AO159" s="260"/>
      <c r="AP159" s="261"/>
      <c r="AQ159" s="271">
        <f t="shared" ref="AQ159:AQ161" si="2">AJ159*AA159</f>
        <v>6390</v>
      </c>
      <c r="AR159" s="271"/>
      <c r="AS159" s="271"/>
      <c r="AT159" s="271"/>
      <c r="AU159" s="271"/>
      <c r="AV159" s="271"/>
      <c r="AW159" s="271"/>
      <c r="AX159" s="271"/>
      <c r="AY159" s="271"/>
      <c r="AZ159" s="271"/>
    </row>
    <row r="160" spans="1:54" s="33" customFormat="1">
      <c r="A160" s="251" t="s">
        <v>175</v>
      </c>
      <c r="B160" s="252"/>
      <c r="C160" s="252"/>
      <c r="D160" s="252"/>
      <c r="E160" s="252"/>
      <c r="F160" s="252"/>
      <c r="G160" s="252"/>
      <c r="H160" s="252"/>
      <c r="I160" s="252"/>
      <c r="J160" s="252"/>
      <c r="K160" s="252"/>
      <c r="L160" s="252"/>
      <c r="M160" s="252"/>
      <c r="N160" s="252"/>
      <c r="O160" s="252"/>
      <c r="P160" s="252"/>
      <c r="Q160" s="253"/>
      <c r="R160" s="256" t="s">
        <v>155</v>
      </c>
      <c r="S160" s="257"/>
      <c r="T160" s="257"/>
      <c r="U160" s="257"/>
      <c r="V160" s="257"/>
      <c r="W160" s="257"/>
      <c r="X160" s="257"/>
      <c r="Y160" s="257"/>
      <c r="Z160" s="258"/>
      <c r="AA160" s="259">
        <v>7</v>
      </c>
      <c r="AB160" s="260"/>
      <c r="AC160" s="260"/>
      <c r="AD160" s="260"/>
      <c r="AE160" s="260"/>
      <c r="AF160" s="260"/>
      <c r="AG160" s="260"/>
      <c r="AH160" s="260"/>
      <c r="AI160" s="261"/>
      <c r="AJ160" s="259">
        <v>1220</v>
      </c>
      <c r="AK160" s="260"/>
      <c r="AL160" s="260"/>
      <c r="AM160" s="260"/>
      <c r="AN160" s="260"/>
      <c r="AO160" s="260"/>
      <c r="AP160" s="261"/>
      <c r="AQ160" s="271">
        <f t="shared" si="2"/>
        <v>8540</v>
      </c>
      <c r="AR160" s="271"/>
      <c r="AS160" s="271"/>
      <c r="AT160" s="271"/>
      <c r="AU160" s="271"/>
      <c r="AV160" s="271"/>
      <c r="AW160" s="271"/>
      <c r="AX160" s="271"/>
      <c r="AY160" s="271"/>
      <c r="AZ160" s="271"/>
    </row>
    <row r="161" spans="1:52" s="33" customFormat="1">
      <c r="A161" s="251" t="s">
        <v>174</v>
      </c>
      <c r="B161" s="252"/>
      <c r="C161" s="252"/>
      <c r="D161" s="252"/>
      <c r="E161" s="252"/>
      <c r="F161" s="252"/>
      <c r="G161" s="252"/>
      <c r="H161" s="252"/>
      <c r="I161" s="252"/>
      <c r="J161" s="252"/>
      <c r="K161" s="252"/>
      <c r="L161" s="252"/>
      <c r="M161" s="252"/>
      <c r="N161" s="252"/>
      <c r="O161" s="252"/>
      <c r="P161" s="252"/>
      <c r="Q161" s="253"/>
      <c r="R161" s="256" t="s">
        <v>155</v>
      </c>
      <c r="S161" s="257"/>
      <c r="T161" s="257"/>
      <c r="U161" s="257"/>
      <c r="V161" s="257"/>
      <c r="W161" s="257"/>
      <c r="X161" s="257"/>
      <c r="Y161" s="257"/>
      <c r="Z161" s="258"/>
      <c r="AA161" s="259">
        <v>100</v>
      </c>
      <c r="AB161" s="260"/>
      <c r="AC161" s="260"/>
      <c r="AD161" s="260"/>
      <c r="AE161" s="260"/>
      <c r="AF161" s="260"/>
      <c r="AG161" s="260"/>
      <c r="AH161" s="260"/>
      <c r="AI161" s="261"/>
      <c r="AJ161" s="259">
        <v>60</v>
      </c>
      <c r="AK161" s="260"/>
      <c r="AL161" s="260"/>
      <c r="AM161" s="260"/>
      <c r="AN161" s="260"/>
      <c r="AO161" s="260"/>
      <c r="AP161" s="261"/>
      <c r="AQ161" s="271">
        <f t="shared" si="2"/>
        <v>6000</v>
      </c>
      <c r="AR161" s="271"/>
      <c r="AS161" s="271"/>
      <c r="AT161" s="271"/>
      <c r="AU161" s="271"/>
      <c r="AV161" s="271"/>
      <c r="AW161" s="271"/>
      <c r="AX161" s="271"/>
      <c r="AY161" s="271"/>
      <c r="AZ161" s="271"/>
    </row>
    <row r="162" spans="1:52" s="33" customFormat="1">
      <c r="A162" s="265" t="s">
        <v>173</v>
      </c>
      <c r="B162" s="252"/>
      <c r="C162" s="252"/>
      <c r="D162" s="252"/>
      <c r="E162" s="252"/>
      <c r="F162" s="252"/>
      <c r="G162" s="252"/>
      <c r="H162" s="252"/>
      <c r="I162" s="252"/>
      <c r="J162" s="252"/>
      <c r="K162" s="252"/>
      <c r="L162" s="252"/>
      <c r="M162" s="252"/>
      <c r="N162" s="252"/>
      <c r="O162" s="252"/>
      <c r="P162" s="252"/>
      <c r="Q162" s="253"/>
      <c r="R162" s="256"/>
      <c r="S162" s="257"/>
      <c r="T162" s="257"/>
      <c r="U162" s="257"/>
      <c r="V162" s="257"/>
      <c r="W162" s="257"/>
      <c r="X162" s="257"/>
      <c r="Y162" s="257"/>
      <c r="Z162" s="258"/>
      <c r="AA162" s="259"/>
      <c r="AB162" s="260"/>
      <c r="AC162" s="260"/>
      <c r="AD162" s="260"/>
      <c r="AE162" s="260"/>
      <c r="AF162" s="260"/>
      <c r="AG162" s="260"/>
      <c r="AH162" s="260"/>
      <c r="AI162" s="261"/>
      <c r="AJ162" s="259"/>
      <c r="AK162" s="260"/>
      <c r="AL162" s="260"/>
      <c r="AM162" s="260"/>
      <c r="AN162" s="260"/>
      <c r="AO162" s="260"/>
      <c r="AP162" s="261"/>
      <c r="AQ162" s="255">
        <f>AQ163+AQ165+AQ166+AQ167+AQ168+AQ169</f>
        <v>16330</v>
      </c>
      <c r="AR162" s="255"/>
      <c r="AS162" s="255"/>
      <c r="AT162" s="255"/>
      <c r="AU162" s="255"/>
      <c r="AV162" s="255"/>
      <c r="AW162" s="255"/>
      <c r="AX162" s="255"/>
      <c r="AY162" s="255"/>
      <c r="AZ162" s="255"/>
    </row>
    <row r="163" spans="1:52" s="33" customFormat="1">
      <c r="A163" s="251" t="s">
        <v>172</v>
      </c>
      <c r="B163" s="252"/>
      <c r="C163" s="252"/>
      <c r="D163" s="252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52"/>
      <c r="P163" s="252"/>
      <c r="Q163" s="253"/>
      <c r="R163" s="256" t="s">
        <v>155</v>
      </c>
      <c r="S163" s="257"/>
      <c r="T163" s="257"/>
      <c r="U163" s="257"/>
      <c r="V163" s="257"/>
      <c r="W163" s="257"/>
      <c r="X163" s="257"/>
      <c r="Y163" s="257"/>
      <c r="Z163" s="258"/>
      <c r="AA163" s="259">
        <v>30</v>
      </c>
      <c r="AB163" s="260"/>
      <c r="AC163" s="260"/>
      <c r="AD163" s="260"/>
      <c r="AE163" s="260"/>
      <c r="AF163" s="260"/>
      <c r="AG163" s="260"/>
      <c r="AH163" s="260"/>
      <c r="AI163" s="261"/>
      <c r="AJ163" s="259">
        <v>120</v>
      </c>
      <c r="AK163" s="260"/>
      <c r="AL163" s="260"/>
      <c r="AM163" s="260"/>
      <c r="AN163" s="260"/>
      <c r="AO163" s="260"/>
      <c r="AP163" s="261"/>
      <c r="AQ163" s="271">
        <f>AJ163*AA163</f>
        <v>3600</v>
      </c>
      <c r="AR163" s="271"/>
      <c r="AS163" s="271"/>
      <c r="AT163" s="271"/>
      <c r="AU163" s="271"/>
      <c r="AV163" s="271"/>
      <c r="AW163" s="271"/>
      <c r="AX163" s="271"/>
      <c r="AY163" s="271"/>
      <c r="AZ163" s="271"/>
    </row>
    <row r="164" spans="1:52" s="33" customFormat="1">
      <c r="A164" s="251" t="s">
        <v>245</v>
      </c>
      <c r="B164" s="252"/>
      <c r="C164" s="252"/>
      <c r="D164" s="252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3"/>
      <c r="R164" s="256" t="s">
        <v>155</v>
      </c>
      <c r="S164" s="257"/>
      <c r="T164" s="257"/>
      <c r="U164" s="257"/>
      <c r="V164" s="257"/>
      <c r="W164" s="257"/>
      <c r="X164" s="257"/>
      <c r="Y164" s="257"/>
      <c r="Z164" s="258"/>
      <c r="AA164" s="259">
        <v>30</v>
      </c>
      <c r="AB164" s="260"/>
      <c r="AC164" s="260"/>
      <c r="AD164" s="260"/>
      <c r="AE164" s="260"/>
      <c r="AF164" s="260"/>
      <c r="AG164" s="260"/>
      <c r="AH164" s="260"/>
      <c r="AI164" s="261"/>
      <c r="AJ164" s="259">
        <v>80</v>
      </c>
      <c r="AK164" s="260"/>
      <c r="AL164" s="260"/>
      <c r="AM164" s="260"/>
      <c r="AN164" s="260"/>
      <c r="AO164" s="260"/>
      <c r="AP164" s="261"/>
      <c r="AQ164" s="271">
        <f t="shared" ref="AQ164:AQ168" si="3">AJ164*AA164</f>
        <v>2400</v>
      </c>
      <c r="AR164" s="271"/>
      <c r="AS164" s="271"/>
      <c r="AT164" s="271"/>
      <c r="AU164" s="271"/>
      <c r="AV164" s="271"/>
      <c r="AW164" s="271"/>
      <c r="AX164" s="271"/>
      <c r="AY164" s="271"/>
      <c r="AZ164" s="271"/>
    </row>
    <row r="165" spans="1:52" s="33" customFormat="1">
      <c r="A165" s="251" t="s">
        <v>171</v>
      </c>
      <c r="B165" s="252"/>
      <c r="C165" s="252"/>
      <c r="D165" s="252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3"/>
      <c r="R165" s="256" t="s">
        <v>155</v>
      </c>
      <c r="S165" s="257"/>
      <c r="T165" s="257"/>
      <c r="U165" s="257"/>
      <c r="V165" s="257"/>
      <c r="W165" s="257"/>
      <c r="X165" s="257"/>
      <c r="Y165" s="257"/>
      <c r="Z165" s="258"/>
      <c r="AA165" s="259">
        <v>30</v>
      </c>
      <c r="AB165" s="260"/>
      <c r="AC165" s="260"/>
      <c r="AD165" s="260"/>
      <c r="AE165" s="260"/>
      <c r="AF165" s="260"/>
      <c r="AG165" s="260"/>
      <c r="AH165" s="260"/>
      <c r="AI165" s="261"/>
      <c r="AJ165" s="259">
        <v>80</v>
      </c>
      <c r="AK165" s="260"/>
      <c r="AL165" s="260"/>
      <c r="AM165" s="260"/>
      <c r="AN165" s="260"/>
      <c r="AO165" s="260"/>
      <c r="AP165" s="261"/>
      <c r="AQ165" s="271">
        <f t="shared" si="3"/>
        <v>2400</v>
      </c>
      <c r="AR165" s="271"/>
      <c r="AS165" s="271"/>
      <c r="AT165" s="271"/>
      <c r="AU165" s="271"/>
      <c r="AV165" s="271"/>
      <c r="AW165" s="271"/>
      <c r="AX165" s="271"/>
      <c r="AY165" s="271"/>
      <c r="AZ165" s="271"/>
    </row>
    <row r="166" spans="1:52" s="33" customFormat="1">
      <c r="A166" s="251" t="s">
        <v>170</v>
      </c>
      <c r="B166" s="252"/>
      <c r="C166" s="252"/>
      <c r="D166" s="252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3"/>
      <c r="R166" s="256" t="s">
        <v>155</v>
      </c>
      <c r="S166" s="257"/>
      <c r="T166" s="257"/>
      <c r="U166" s="257"/>
      <c r="V166" s="257"/>
      <c r="W166" s="257"/>
      <c r="X166" s="257"/>
      <c r="Y166" s="257"/>
      <c r="Z166" s="258"/>
      <c r="AA166" s="259">
        <v>41</v>
      </c>
      <c r="AB166" s="260"/>
      <c r="AC166" s="260"/>
      <c r="AD166" s="260"/>
      <c r="AE166" s="260"/>
      <c r="AF166" s="260"/>
      <c r="AG166" s="260"/>
      <c r="AH166" s="260"/>
      <c r="AI166" s="261"/>
      <c r="AJ166" s="259">
        <v>30</v>
      </c>
      <c r="AK166" s="260"/>
      <c r="AL166" s="260"/>
      <c r="AM166" s="260"/>
      <c r="AN166" s="260"/>
      <c r="AO166" s="260"/>
      <c r="AP166" s="261"/>
      <c r="AQ166" s="271">
        <f t="shared" si="3"/>
        <v>1230</v>
      </c>
      <c r="AR166" s="271"/>
      <c r="AS166" s="271"/>
      <c r="AT166" s="271"/>
      <c r="AU166" s="271"/>
      <c r="AV166" s="271"/>
      <c r="AW166" s="271"/>
      <c r="AX166" s="271"/>
      <c r="AY166" s="271"/>
      <c r="AZ166" s="271"/>
    </row>
    <row r="167" spans="1:52" s="33" customFormat="1">
      <c r="A167" s="251" t="s">
        <v>169</v>
      </c>
      <c r="B167" s="252"/>
      <c r="C167" s="252"/>
      <c r="D167" s="252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O167" s="252"/>
      <c r="P167" s="252"/>
      <c r="Q167" s="253"/>
      <c r="R167" s="256" t="s">
        <v>155</v>
      </c>
      <c r="S167" s="257"/>
      <c r="T167" s="257"/>
      <c r="U167" s="257"/>
      <c r="V167" s="257"/>
      <c r="W167" s="257"/>
      <c r="X167" s="257"/>
      <c r="Y167" s="257"/>
      <c r="Z167" s="258"/>
      <c r="AA167" s="259">
        <v>40</v>
      </c>
      <c r="AB167" s="260"/>
      <c r="AC167" s="260"/>
      <c r="AD167" s="260"/>
      <c r="AE167" s="260"/>
      <c r="AF167" s="260"/>
      <c r="AG167" s="260"/>
      <c r="AH167" s="260"/>
      <c r="AI167" s="261"/>
      <c r="AJ167" s="259">
        <v>90</v>
      </c>
      <c r="AK167" s="260"/>
      <c r="AL167" s="260"/>
      <c r="AM167" s="260"/>
      <c r="AN167" s="260"/>
      <c r="AO167" s="260"/>
      <c r="AP167" s="261"/>
      <c r="AQ167" s="271">
        <f t="shared" si="3"/>
        <v>3600</v>
      </c>
      <c r="AR167" s="271"/>
      <c r="AS167" s="271"/>
      <c r="AT167" s="271"/>
      <c r="AU167" s="271"/>
      <c r="AV167" s="271"/>
      <c r="AW167" s="271"/>
      <c r="AX167" s="271"/>
      <c r="AY167" s="271"/>
      <c r="AZ167" s="271"/>
    </row>
    <row r="168" spans="1:52" s="33" customFormat="1">
      <c r="A168" s="251" t="s">
        <v>168</v>
      </c>
      <c r="B168" s="252"/>
      <c r="C168" s="252"/>
      <c r="D168" s="252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3"/>
      <c r="R168" s="256" t="s">
        <v>155</v>
      </c>
      <c r="S168" s="257"/>
      <c r="T168" s="257"/>
      <c r="U168" s="257"/>
      <c r="V168" s="257"/>
      <c r="W168" s="257"/>
      <c r="X168" s="257"/>
      <c r="Y168" s="257"/>
      <c r="Z168" s="258"/>
      <c r="AA168" s="259">
        <v>40</v>
      </c>
      <c r="AB168" s="260"/>
      <c r="AC168" s="260"/>
      <c r="AD168" s="260"/>
      <c r="AE168" s="260"/>
      <c r="AF168" s="260"/>
      <c r="AG168" s="260"/>
      <c r="AH168" s="260"/>
      <c r="AI168" s="261"/>
      <c r="AJ168" s="259">
        <v>35</v>
      </c>
      <c r="AK168" s="260"/>
      <c r="AL168" s="260"/>
      <c r="AM168" s="260"/>
      <c r="AN168" s="260"/>
      <c r="AO168" s="260"/>
      <c r="AP168" s="261"/>
      <c r="AQ168" s="271">
        <f t="shared" si="3"/>
        <v>1400</v>
      </c>
      <c r="AR168" s="271"/>
      <c r="AS168" s="271"/>
      <c r="AT168" s="271"/>
      <c r="AU168" s="271"/>
      <c r="AV168" s="271"/>
      <c r="AW168" s="271"/>
      <c r="AX168" s="271"/>
      <c r="AY168" s="271"/>
      <c r="AZ168" s="271"/>
    </row>
    <row r="169" spans="1:52" s="33" customFormat="1">
      <c r="A169" s="251" t="s">
        <v>167</v>
      </c>
      <c r="B169" s="252"/>
      <c r="C169" s="252"/>
      <c r="D169" s="252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3"/>
      <c r="R169" s="256" t="s">
        <v>155</v>
      </c>
      <c r="S169" s="257"/>
      <c r="T169" s="257"/>
      <c r="U169" s="257"/>
      <c r="V169" s="257"/>
      <c r="W169" s="257"/>
      <c r="X169" s="257"/>
      <c r="Y169" s="257"/>
      <c r="Z169" s="258"/>
      <c r="AA169" s="259">
        <v>41</v>
      </c>
      <c r="AB169" s="260"/>
      <c r="AC169" s="260"/>
      <c r="AD169" s="260"/>
      <c r="AE169" s="260"/>
      <c r="AF169" s="260"/>
      <c r="AG169" s="260"/>
      <c r="AH169" s="260"/>
      <c r="AI169" s="261"/>
      <c r="AJ169" s="259">
        <v>100</v>
      </c>
      <c r="AK169" s="260"/>
      <c r="AL169" s="260"/>
      <c r="AM169" s="260"/>
      <c r="AN169" s="260"/>
      <c r="AO169" s="260"/>
      <c r="AP169" s="261"/>
      <c r="AQ169" s="271">
        <f t="shared" ref="AQ169" si="4">AJ169*AA169</f>
        <v>4100</v>
      </c>
      <c r="AR169" s="271"/>
      <c r="AS169" s="271"/>
      <c r="AT169" s="271"/>
      <c r="AU169" s="271"/>
      <c r="AV169" s="271"/>
      <c r="AW169" s="271"/>
      <c r="AX169" s="271"/>
      <c r="AY169" s="271"/>
      <c r="AZ169" s="271"/>
    </row>
    <row r="170" spans="1:52" s="33" customFormat="1">
      <c r="A170" s="251" t="s">
        <v>260</v>
      </c>
      <c r="B170" s="252"/>
      <c r="C170" s="252"/>
      <c r="D170" s="252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3"/>
      <c r="R170" s="256"/>
      <c r="S170" s="257"/>
      <c r="T170" s="257"/>
      <c r="U170" s="257"/>
      <c r="V170" s="257"/>
      <c r="W170" s="257"/>
      <c r="X170" s="257"/>
      <c r="Y170" s="257"/>
      <c r="Z170" s="258"/>
      <c r="AA170" s="259"/>
      <c r="AB170" s="260"/>
      <c r="AC170" s="260"/>
      <c r="AD170" s="260"/>
      <c r="AE170" s="260"/>
      <c r="AF170" s="260"/>
      <c r="AG170" s="260"/>
      <c r="AH170" s="260"/>
      <c r="AI170" s="261"/>
      <c r="AJ170" s="259"/>
      <c r="AK170" s="260"/>
      <c r="AL170" s="260"/>
      <c r="AM170" s="260"/>
      <c r="AN170" s="260"/>
      <c r="AO170" s="260"/>
      <c r="AP170" s="261"/>
      <c r="AQ170" s="353">
        <v>117280</v>
      </c>
      <c r="AR170" s="263"/>
      <c r="AS170" s="263"/>
      <c r="AT170" s="263"/>
      <c r="AU170" s="263"/>
      <c r="AV170" s="263"/>
      <c r="AW170" s="263"/>
      <c r="AX170" s="263"/>
      <c r="AY170" s="263"/>
      <c r="AZ170" s="264"/>
    </row>
    <row r="171" spans="1:52" s="33" customFormat="1">
      <c r="A171" s="259"/>
      <c r="B171" s="260"/>
      <c r="C171" s="260"/>
      <c r="D171" s="260"/>
      <c r="E171" s="260"/>
      <c r="F171" s="260"/>
      <c r="G171" s="260"/>
      <c r="H171" s="260"/>
      <c r="I171" s="260"/>
      <c r="J171" s="260"/>
      <c r="K171" s="260"/>
      <c r="L171" s="260"/>
      <c r="M171" s="260"/>
      <c r="N171" s="260"/>
      <c r="O171" s="260"/>
      <c r="P171" s="260"/>
      <c r="Q171" s="260"/>
      <c r="R171" s="260"/>
      <c r="S171" s="260"/>
      <c r="T171" s="260"/>
      <c r="U171" s="260"/>
      <c r="V171" s="260"/>
      <c r="W171" s="260"/>
      <c r="X171" s="260"/>
      <c r="Y171" s="260"/>
      <c r="Z171" s="260"/>
      <c r="AA171" s="260"/>
      <c r="AB171" s="260"/>
      <c r="AC171" s="260"/>
      <c r="AD171" s="260"/>
      <c r="AE171" s="260"/>
      <c r="AF171" s="260"/>
      <c r="AG171" s="260"/>
      <c r="AH171" s="260"/>
      <c r="AI171" s="260"/>
      <c r="AJ171" s="260"/>
      <c r="AK171" s="260"/>
      <c r="AL171" s="260"/>
      <c r="AM171" s="260"/>
      <c r="AN171" s="260"/>
      <c r="AO171" s="260"/>
      <c r="AP171" s="260"/>
      <c r="AQ171" s="260"/>
      <c r="AR171" s="260"/>
      <c r="AS171" s="260"/>
      <c r="AT171" s="260"/>
      <c r="AU171" s="260"/>
      <c r="AV171" s="260"/>
      <c r="AW171" s="260"/>
      <c r="AX171" s="260"/>
      <c r="AY171" s="260"/>
      <c r="AZ171" s="261"/>
    </row>
    <row r="172" spans="1:52" ht="17.25" customHeight="1"/>
    <row r="173" spans="1:52" ht="26.25" customHeight="1">
      <c r="A173" s="354" t="s">
        <v>267</v>
      </c>
      <c r="B173" s="354"/>
      <c r="C173" s="354"/>
      <c r="D173" s="354"/>
      <c r="E173" s="354"/>
      <c r="F173" s="354"/>
      <c r="G173" s="354"/>
      <c r="H173" s="354"/>
      <c r="I173" s="354"/>
      <c r="J173" s="354"/>
      <c r="K173" s="354"/>
      <c r="L173" s="354"/>
      <c r="M173" s="354"/>
      <c r="N173" s="354"/>
      <c r="O173" s="354"/>
      <c r="P173" s="354"/>
      <c r="Q173" s="354"/>
      <c r="R173" s="354"/>
      <c r="S173" s="354"/>
      <c r="T173" s="354"/>
      <c r="U173" s="354"/>
      <c r="V173" s="354"/>
      <c r="W173" s="354"/>
      <c r="X173" s="354"/>
      <c r="Y173" s="354"/>
      <c r="Z173" s="354"/>
      <c r="AA173" s="354"/>
      <c r="AB173" s="354"/>
      <c r="AC173" s="354"/>
      <c r="AD173" s="354"/>
      <c r="AE173" s="354"/>
      <c r="AF173" s="354"/>
      <c r="AG173" s="354"/>
      <c r="AH173" s="354"/>
      <c r="AI173" s="354"/>
      <c r="AJ173" s="354"/>
      <c r="AK173" s="354"/>
      <c r="AL173" s="354"/>
      <c r="AM173" s="354"/>
      <c r="AN173" s="354"/>
      <c r="AO173" s="354"/>
      <c r="AP173" s="354"/>
      <c r="AQ173" s="354"/>
      <c r="AR173" s="354"/>
      <c r="AS173" s="354"/>
      <c r="AT173" s="354"/>
      <c r="AU173" s="354"/>
      <c r="AV173" s="354"/>
      <c r="AW173" s="354"/>
      <c r="AX173" s="354"/>
      <c r="AY173" s="354"/>
      <c r="AZ173" s="354"/>
    </row>
    <row r="174" spans="1:52" ht="21" hidden="1" customHeight="1">
      <c r="A174" s="355"/>
      <c r="B174" s="355"/>
      <c r="C174" s="355"/>
      <c r="D174" s="355"/>
      <c r="E174" s="355"/>
      <c r="F174" s="355"/>
      <c r="G174" s="355"/>
      <c r="H174" s="355"/>
      <c r="I174" s="355"/>
      <c r="J174" s="355"/>
      <c r="K174" s="355"/>
      <c r="L174" s="355"/>
      <c r="M174" s="355"/>
      <c r="N174" s="355"/>
      <c r="O174" s="355"/>
      <c r="P174" s="355"/>
      <c r="Q174" s="355"/>
      <c r="R174" s="355"/>
      <c r="S174" s="355"/>
      <c r="T174" s="355"/>
      <c r="U174" s="355"/>
      <c r="V174" s="355"/>
      <c r="W174" s="355"/>
      <c r="X174" s="355"/>
      <c r="Y174" s="355"/>
      <c r="Z174" s="355"/>
      <c r="AA174" s="355"/>
      <c r="AB174" s="355"/>
      <c r="AC174" s="355"/>
      <c r="AD174" s="355"/>
      <c r="AE174" s="355"/>
      <c r="AF174" s="355"/>
      <c r="AG174" s="355"/>
      <c r="AH174" s="355"/>
      <c r="AI174" s="355"/>
      <c r="AJ174" s="355"/>
      <c r="AK174" s="355"/>
      <c r="AL174" s="355"/>
      <c r="AM174" s="355"/>
      <c r="AN174" s="355"/>
      <c r="AO174" s="355"/>
      <c r="AP174" s="355"/>
      <c r="AQ174" s="355"/>
      <c r="AR174" s="355"/>
      <c r="AS174" s="355"/>
      <c r="AT174" s="355"/>
      <c r="AU174" s="355"/>
      <c r="AV174" s="355"/>
      <c r="AW174" s="355"/>
      <c r="AX174" s="355"/>
      <c r="AY174" s="355"/>
      <c r="AZ174" s="355"/>
    </row>
    <row r="175" spans="1:52">
      <c r="A175" s="356" t="s">
        <v>147</v>
      </c>
      <c r="B175" s="357"/>
      <c r="C175" s="357"/>
      <c r="D175" s="357"/>
      <c r="E175" s="357"/>
      <c r="F175" s="357"/>
      <c r="G175" s="357"/>
      <c r="H175" s="357"/>
      <c r="I175" s="357"/>
      <c r="J175" s="357"/>
      <c r="K175" s="357"/>
      <c r="L175" s="357"/>
      <c r="M175" s="357"/>
      <c r="N175" s="357"/>
      <c r="O175" s="357"/>
      <c r="P175" s="357"/>
      <c r="Q175" s="358"/>
      <c r="R175" s="359" t="s">
        <v>146</v>
      </c>
      <c r="S175" s="360"/>
      <c r="T175" s="360"/>
      <c r="U175" s="360"/>
      <c r="V175" s="360"/>
      <c r="W175" s="360"/>
      <c r="X175" s="360"/>
      <c r="Y175" s="360"/>
      <c r="Z175" s="361"/>
      <c r="AA175" s="362" t="s">
        <v>145</v>
      </c>
      <c r="AB175" s="363"/>
      <c r="AC175" s="363"/>
      <c r="AD175" s="363"/>
      <c r="AE175" s="363"/>
      <c r="AF175" s="363"/>
      <c r="AG175" s="363"/>
      <c r="AH175" s="363"/>
      <c r="AI175" s="364"/>
      <c r="AJ175" s="275" t="s">
        <v>144</v>
      </c>
      <c r="AK175" s="276"/>
      <c r="AL175" s="276"/>
      <c r="AM175" s="276"/>
      <c r="AN175" s="276"/>
      <c r="AO175" s="276"/>
      <c r="AP175" s="277"/>
      <c r="AQ175" s="278" t="s">
        <v>143</v>
      </c>
      <c r="AR175" s="279"/>
      <c r="AS175" s="279"/>
      <c r="AT175" s="279"/>
      <c r="AU175" s="279"/>
      <c r="AV175" s="279"/>
      <c r="AW175" s="279"/>
      <c r="AX175" s="279"/>
      <c r="AY175" s="279"/>
      <c r="AZ175" s="280"/>
    </row>
    <row r="176" spans="1:52" ht="30.75" customHeight="1">
      <c r="A176" s="274" t="s">
        <v>151</v>
      </c>
      <c r="B176" s="274"/>
      <c r="C176" s="274"/>
      <c r="D176" s="274"/>
      <c r="E176" s="274"/>
      <c r="F176" s="274"/>
      <c r="G176" s="274"/>
      <c r="H176" s="274"/>
      <c r="I176" s="274"/>
      <c r="J176" s="274"/>
      <c r="K176" s="274"/>
      <c r="L176" s="274"/>
      <c r="M176" s="274"/>
      <c r="N176" s="274"/>
      <c r="O176" s="274"/>
      <c r="P176" s="274"/>
      <c r="Q176" s="274"/>
      <c r="R176" s="246" t="s">
        <v>150</v>
      </c>
      <c r="S176" s="246"/>
      <c r="T176" s="246"/>
      <c r="U176" s="246"/>
      <c r="V176" s="246"/>
      <c r="W176" s="246"/>
      <c r="X176" s="246"/>
      <c r="Y176" s="246"/>
      <c r="Z176" s="246"/>
      <c r="AA176" s="245">
        <v>28562.5</v>
      </c>
      <c r="AB176" s="245"/>
      <c r="AC176" s="245"/>
      <c r="AD176" s="245"/>
      <c r="AE176" s="245"/>
      <c r="AF176" s="245"/>
      <c r="AG176" s="245"/>
      <c r="AH176" s="245"/>
      <c r="AI176" s="245"/>
      <c r="AJ176" s="246">
        <v>8</v>
      </c>
      <c r="AK176" s="246"/>
      <c r="AL176" s="246"/>
      <c r="AM176" s="246"/>
      <c r="AN176" s="246"/>
      <c r="AO176" s="246"/>
      <c r="AP176" s="246"/>
      <c r="AQ176" s="245">
        <f>AA176*AJ176</f>
        <v>228500</v>
      </c>
      <c r="AR176" s="245"/>
      <c r="AS176" s="245"/>
      <c r="AT176" s="245"/>
      <c r="AU176" s="245"/>
      <c r="AV176" s="245"/>
      <c r="AW176" s="245"/>
      <c r="AX176" s="245"/>
      <c r="AY176" s="245"/>
      <c r="AZ176" s="245"/>
    </row>
    <row r="177" spans="1:56" ht="25.5" customHeight="1">
      <c r="A177" s="286"/>
      <c r="B177" s="286"/>
      <c r="C177" s="286"/>
      <c r="D177" s="286"/>
      <c r="E177" s="286"/>
      <c r="F177" s="286"/>
      <c r="G177" s="286"/>
      <c r="H177" s="286"/>
      <c r="I177" s="286"/>
      <c r="J177" s="286"/>
      <c r="K177" s="286"/>
      <c r="L177" s="286"/>
      <c r="M177" s="286"/>
      <c r="N177" s="286"/>
      <c r="O177" s="286"/>
      <c r="P177" s="286"/>
      <c r="Q177" s="286"/>
      <c r="R177" s="287"/>
      <c r="S177" s="287"/>
      <c r="T177" s="287"/>
      <c r="U177" s="287"/>
      <c r="V177" s="287"/>
      <c r="W177" s="287"/>
      <c r="X177" s="287"/>
      <c r="Y177" s="287"/>
      <c r="Z177" s="287"/>
      <c r="AA177" s="288"/>
      <c r="AB177" s="288"/>
      <c r="AC177" s="288"/>
      <c r="AD177" s="288"/>
      <c r="AE177" s="288"/>
      <c r="AF177" s="288"/>
      <c r="AG177" s="288"/>
      <c r="AH177" s="288"/>
      <c r="AI177" s="288"/>
      <c r="AJ177" s="272" t="s">
        <v>141</v>
      </c>
      <c r="AK177" s="273"/>
      <c r="AL177" s="273"/>
      <c r="AM177" s="273"/>
      <c r="AN177" s="273"/>
      <c r="AO177" s="273"/>
      <c r="AP177" s="273"/>
      <c r="AQ177" s="282">
        <f>AQ176</f>
        <v>228500</v>
      </c>
      <c r="AR177" s="283"/>
      <c r="AS177" s="283"/>
      <c r="AT177" s="283"/>
      <c r="AU177" s="283"/>
      <c r="AV177" s="283"/>
      <c r="AW177" s="283"/>
      <c r="AX177" s="283"/>
      <c r="AY177" s="283"/>
      <c r="AZ177" s="284"/>
    </row>
    <row r="178" spans="1:56" ht="16.5" customHeight="1">
      <c r="A178" s="370" t="s">
        <v>149</v>
      </c>
      <c r="B178" s="370"/>
      <c r="C178" s="370"/>
      <c r="D178" s="370"/>
      <c r="E178" s="370"/>
      <c r="F178" s="370"/>
      <c r="G178" s="370"/>
      <c r="H178" s="370"/>
      <c r="I178" s="370"/>
      <c r="J178" s="370"/>
      <c r="K178" s="370"/>
      <c r="L178" s="370"/>
      <c r="M178" s="370"/>
      <c r="N178" s="370"/>
      <c r="O178" s="370"/>
      <c r="P178" s="370"/>
      <c r="Q178" s="370"/>
      <c r="R178" s="370"/>
      <c r="S178" s="370"/>
      <c r="T178" s="370"/>
      <c r="U178" s="370"/>
      <c r="V178" s="370"/>
      <c r="W178" s="370"/>
      <c r="X178" s="370"/>
      <c r="Y178" s="370"/>
      <c r="Z178" s="370"/>
      <c r="AA178" s="370"/>
      <c r="AB178" s="32"/>
      <c r="AC178" s="32"/>
      <c r="AD178" s="371">
        <f>AQ177</f>
        <v>228500</v>
      </c>
      <c r="AE178" s="371"/>
      <c r="AF178" s="371"/>
      <c r="AG178" s="371"/>
      <c r="AH178" s="371"/>
      <c r="AI178" s="371"/>
      <c r="AJ178" s="371"/>
      <c r="AK178" s="371"/>
      <c r="AL178" s="371"/>
      <c r="AM178" s="371"/>
      <c r="AN178" s="371"/>
      <c r="AO178" s="371"/>
      <c r="AP178" s="371"/>
      <c r="AQ178" s="371"/>
      <c r="AR178" s="371"/>
      <c r="AS178" s="371"/>
      <c r="AT178" s="371"/>
    </row>
    <row r="179" spans="1:56" ht="16.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32"/>
      <c r="AC179" s="32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</row>
    <row r="180" spans="1:56" ht="13.15" customHeight="1">
      <c r="A180" s="285" t="s">
        <v>148</v>
      </c>
      <c r="B180" s="285"/>
      <c r="C180" s="285"/>
      <c r="D180" s="285"/>
      <c r="E180" s="285"/>
      <c r="F180" s="285"/>
      <c r="G180" s="285"/>
      <c r="H180" s="285"/>
      <c r="I180" s="285"/>
      <c r="J180" s="285"/>
      <c r="K180" s="285"/>
      <c r="L180" s="285"/>
      <c r="M180" s="285"/>
      <c r="N180" s="285"/>
      <c r="O180" s="285"/>
      <c r="P180" s="285"/>
      <c r="Q180" s="285"/>
      <c r="R180" s="285"/>
      <c r="S180" s="285"/>
      <c r="T180" s="285"/>
      <c r="U180" s="285"/>
      <c r="V180" s="285"/>
      <c r="W180" s="285"/>
      <c r="X180" s="285"/>
      <c r="Y180" s="285"/>
      <c r="Z180" s="285"/>
      <c r="AA180" s="285"/>
      <c r="AB180" s="285"/>
      <c r="AC180" s="285"/>
      <c r="AD180" s="285"/>
      <c r="AE180" s="285"/>
      <c r="AF180" s="285"/>
      <c r="AG180" s="285"/>
      <c r="AH180" s="285"/>
      <c r="AI180" s="285"/>
      <c r="AJ180" s="285"/>
      <c r="AK180" s="285"/>
      <c r="AL180" s="285"/>
      <c r="AM180" s="285"/>
      <c r="AN180" s="285"/>
      <c r="AO180" s="285"/>
      <c r="AP180" s="285"/>
      <c r="AQ180" s="285"/>
      <c r="AR180" s="285"/>
      <c r="AS180" s="285"/>
      <c r="AT180" s="285"/>
      <c r="AU180" s="285"/>
      <c r="AV180" s="285"/>
      <c r="AW180" s="285"/>
      <c r="AX180" s="285"/>
      <c r="AY180" s="285"/>
      <c r="AZ180" s="285"/>
    </row>
    <row r="181" spans="1:56" ht="13.15" customHeight="1">
      <c r="A181" s="58"/>
      <c r="B181" s="281" t="s">
        <v>251</v>
      </c>
      <c r="C181" s="281"/>
      <c r="D181" s="281"/>
      <c r="E181" s="281"/>
      <c r="F181" s="281"/>
      <c r="G181" s="281"/>
      <c r="H181" s="281"/>
      <c r="I181" s="281"/>
      <c r="J181" s="281"/>
      <c r="K181" s="281"/>
      <c r="L181" s="281"/>
      <c r="M181" s="281"/>
      <c r="N181" s="281"/>
      <c r="O181" s="281"/>
      <c r="P181" s="281"/>
      <c r="Q181" s="281"/>
      <c r="R181" s="281"/>
      <c r="S181" s="281"/>
      <c r="T181" s="281"/>
      <c r="U181" s="281"/>
      <c r="V181" s="281"/>
      <c r="W181" s="281"/>
      <c r="X181" s="281"/>
      <c r="Y181" s="281"/>
      <c r="Z181" s="281"/>
      <c r="AA181" s="281"/>
      <c r="AB181" s="281"/>
      <c r="AC181" s="281"/>
      <c r="AD181" s="281"/>
      <c r="AE181" s="281"/>
      <c r="AF181" s="281"/>
      <c r="AG181" s="281"/>
      <c r="AH181" s="281"/>
      <c r="AI181" s="281"/>
      <c r="AJ181" s="281"/>
      <c r="AK181" s="281"/>
      <c r="AL181" s="281"/>
      <c r="AM181" s="281"/>
      <c r="AN181" s="281"/>
      <c r="AO181" s="281"/>
      <c r="AP181" s="281"/>
      <c r="AQ181" s="281"/>
      <c r="AR181" s="281"/>
      <c r="AS181" s="281"/>
      <c r="AT181" s="281"/>
      <c r="AU181" s="281"/>
      <c r="AV181" s="281"/>
      <c r="AW181" s="281"/>
      <c r="AX181" s="281"/>
      <c r="AY181" s="281"/>
      <c r="AZ181" s="281"/>
    </row>
    <row r="182" spans="1:56">
      <c r="A182" s="356" t="s">
        <v>147</v>
      </c>
      <c r="B182" s="357"/>
      <c r="C182" s="357"/>
      <c r="D182" s="357"/>
      <c r="E182" s="357"/>
      <c r="F182" s="357"/>
      <c r="G182" s="357"/>
      <c r="H182" s="357"/>
      <c r="I182" s="357"/>
      <c r="J182" s="357"/>
      <c r="K182" s="357"/>
      <c r="L182" s="357"/>
      <c r="M182" s="357"/>
      <c r="N182" s="357"/>
      <c r="O182" s="357"/>
      <c r="P182" s="357"/>
      <c r="Q182" s="358"/>
      <c r="R182" s="362" t="s">
        <v>265</v>
      </c>
      <c r="S182" s="363"/>
      <c r="T182" s="363"/>
      <c r="U182" s="363"/>
      <c r="V182" s="363"/>
      <c r="W182" s="363"/>
      <c r="X182" s="363"/>
      <c r="Y182" s="363"/>
      <c r="Z182" s="364"/>
      <c r="AA182" s="362" t="s">
        <v>266</v>
      </c>
      <c r="AB182" s="363"/>
      <c r="AC182" s="363"/>
      <c r="AD182" s="363"/>
      <c r="AE182" s="363"/>
      <c r="AF182" s="363"/>
      <c r="AG182" s="363"/>
      <c r="AH182" s="363"/>
      <c r="AI182" s="364"/>
      <c r="AJ182" s="275" t="s">
        <v>144</v>
      </c>
      <c r="AK182" s="276"/>
      <c r="AL182" s="276"/>
      <c r="AM182" s="276"/>
      <c r="AN182" s="276"/>
      <c r="AO182" s="276"/>
      <c r="AP182" s="277"/>
      <c r="AQ182" s="278" t="s">
        <v>143</v>
      </c>
      <c r="AR182" s="279"/>
      <c r="AS182" s="279"/>
      <c r="AT182" s="279"/>
      <c r="AU182" s="279"/>
      <c r="AV182" s="279"/>
      <c r="AW182" s="279"/>
      <c r="AX182" s="279"/>
      <c r="AY182" s="279"/>
      <c r="AZ182" s="280"/>
    </row>
    <row r="183" spans="1:56">
      <c r="A183" s="274" t="s">
        <v>142</v>
      </c>
      <c r="B183" s="274"/>
      <c r="C183" s="274"/>
      <c r="D183" s="274"/>
      <c r="E183" s="274"/>
      <c r="F183" s="274"/>
      <c r="G183" s="274"/>
      <c r="H183" s="274"/>
      <c r="I183" s="274"/>
      <c r="J183" s="274"/>
      <c r="K183" s="274"/>
      <c r="L183" s="274"/>
      <c r="M183" s="274"/>
      <c r="N183" s="274"/>
      <c r="O183" s="274"/>
      <c r="P183" s="274"/>
      <c r="Q183" s="274"/>
      <c r="R183" s="246">
        <v>1</v>
      </c>
      <c r="S183" s="246"/>
      <c r="T183" s="246"/>
      <c r="U183" s="246"/>
      <c r="V183" s="246"/>
      <c r="W183" s="246"/>
      <c r="X183" s="246"/>
      <c r="Y183" s="246"/>
      <c r="Z183" s="246"/>
      <c r="AA183" s="245">
        <v>179</v>
      </c>
      <c r="AB183" s="245"/>
      <c r="AC183" s="245"/>
      <c r="AD183" s="245"/>
      <c r="AE183" s="245"/>
      <c r="AF183" s="245"/>
      <c r="AG183" s="245"/>
      <c r="AH183" s="245"/>
      <c r="AI183" s="245"/>
      <c r="AJ183" s="246">
        <v>142</v>
      </c>
      <c r="AK183" s="246"/>
      <c r="AL183" s="246"/>
      <c r="AM183" s="246"/>
      <c r="AN183" s="246"/>
      <c r="AO183" s="246"/>
      <c r="AP183" s="246"/>
      <c r="AQ183" s="245">
        <v>25476</v>
      </c>
      <c r="AR183" s="245"/>
      <c r="AS183" s="245"/>
      <c r="AT183" s="245"/>
      <c r="AU183" s="245"/>
      <c r="AV183" s="245"/>
      <c r="AW183" s="245"/>
      <c r="AX183" s="245"/>
      <c r="AY183" s="245"/>
      <c r="AZ183" s="245"/>
    </row>
    <row r="184" spans="1:56" ht="25.5" customHeight="1">
      <c r="A184" s="286"/>
      <c r="B184" s="286"/>
      <c r="C184" s="286"/>
      <c r="D184" s="286"/>
      <c r="E184" s="286"/>
      <c r="F184" s="286"/>
      <c r="G184" s="286"/>
      <c r="H184" s="286"/>
      <c r="I184" s="286"/>
      <c r="J184" s="286"/>
      <c r="K184" s="286"/>
      <c r="L184" s="286"/>
      <c r="M184" s="286"/>
      <c r="N184" s="286"/>
      <c r="O184" s="286"/>
      <c r="P184" s="286"/>
      <c r="Q184" s="286"/>
      <c r="R184" s="287"/>
      <c r="S184" s="287"/>
      <c r="T184" s="287"/>
      <c r="U184" s="287"/>
      <c r="V184" s="287"/>
      <c r="W184" s="287"/>
      <c r="X184" s="287"/>
      <c r="Y184" s="287"/>
      <c r="Z184" s="287"/>
      <c r="AA184" s="288"/>
      <c r="AB184" s="288"/>
      <c r="AC184" s="288"/>
      <c r="AD184" s="288"/>
      <c r="AE184" s="288"/>
      <c r="AF184" s="288"/>
      <c r="AG184" s="288"/>
      <c r="AH184" s="288"/>
      <c r="AI184" s="288"/>
      <c r="AJ184" s="272" t="s">
        <v>141</v>
      </c>
      <c r="AK184" s="273"/>
      <c r="AL184" s="273"/>
      <c r="AM184" s="273"/>
      <c r="AN184" s="273"/>
      <c r="AO184" s="273"/>
      <c r="AP184" s="273"/>
      <c r="AQ184" s="373">
        <f>AQ183</f>
        <v>25476</v>
      </c>
      <c r="AR184" s="374"/>
      <c r="AS184" s="374"/>
      <c r="AT184" s="374"/>
      <c r="AU184" s="374"/>
      <c r="AV184" s="374"/>
      <c r="AW184" s="374"/>
      <c r="AX184" s="374"/>
      <c r="AY184" s="374"/>
      <c r="AZ184" s="375"/>
    </row>
    <row r="185" spans="1:56" ht="15.75" customHeight="1">
      <c r="A185" s="370" t="s">
        <v>140</v>
      </c>
      <c r="B185" s="370"/>
      <c r="C185" s="370"/>
      <c r="D185" s="370"/>
      <c r="E185" s="370"/>
      <c r="F185" s="370"/>
      <c r="G185" s="370"/>
      <c r="H185" s="370"/>
      <c r="I185" s="370"/>
      <c r="J185" s="370"/>
      <c r="K185" s="370"/>
      <c r="L185" s="370"/>
      <c r="M185" s="370"/>
      <c r="N185" s="370"/>
      <c r="O185" s="370"/>
      <c r="P185" s="370"/>
      <c r="Q185" s="370"/>
      <c r="R185" s="370"/>
      <c r="S185" s="370"/>
      <c r="T185" s="370"/>
      <c r="U185" s="370"/>
      <c r="V185" s="370"/>
      <c r="W185" s="370"/>
      <c r="X185" s="370"/>
      <c r="Y185" s="370"/>
      <c r="Z185" s="370"/>
      <c r="AA185" s="370"/>
      <c r="AB185" s="32"/>
      <c r="AC185" s="32"/>
      <c r="AD185" s="371">
        <f>AQ184</f>
        <v>25476</v>
      </c>
      <c r="AE185" s="371"/>
      <c r="AF185" s="371"/>
      <c r="AG185" s="371"/>
      <c r="AH185" s="371"/>
      <c r="AI185" s="371"/>
      <c r="AJ185" s="371"/>
      <c r="AK185" s="371"/>
      <c r="AL185" s="371"/>
      <c r="AM185" s="371"/>
      <c r="AN185" s="371"/>
      <c r="AO185" s="371"/>
      <c r="AP185" s="371"/>
      <c r="AQ185" s="371"/>
      <c r="AR185" s="371"/>
      <c r="AS185" s="371"/>
      <c r="AT185" s="371"/>
    </row>
    <row r="186" spans="1:56" ht="12.7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32"/>
      <c r="AC186" s="3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</row>
    <row r="187" spans="1:56" ht="13.15" customHeight="1">
      <c r="A187" s="285" t="s">
        <v>253</v>
      </c>
      <c r="B187" s="285"/>
      <c r="C187" s="285"/>
      <c r="D187" s="285"/>
      <c r="E187" s="285"/>
      <c r="F187" s="285"/>
      <c r="G187" s="285"/>
      <c r="H187" s="285"/>
      <c r="I187" s="285"/>
      <c r="J187" s="285"/>
      <c r="K187" s="285"/>
      <c r="L187" s="285"/>
      <c r="M187" s="285"/>
      <c r="N187" s="285"/>
      <c r="O187" s="285"/>
      <c r="P187" s="285"/>
      <c r="Q187" s="285"/>
      <c r="R187" s="285"/>
      <c r="S187" s="285"/>
      <c r="T187" s="285"/>
      <c r="U187" s="285"/>
      <c r="V187" s="285"/>
      <c r="W187" s="285"/>
      <c r="X187" s="285"/>
      <c r="Y187" s="285"/>
      <c r="Z187" s="285"/>
      <c r="AA187" s="285"/>
      <c r="AB187" s="285"/>
      <c r="AC187" s="285"/>
      <c r="AD187" s="285"/>
      <c r="AE187" s="285"/>
      <c r="AF187" s="285"/>
      <c r="AG187" s="285"/>
      <c r="AH187" s="285"/>
      <c r="AI187" s="285"/>
      <c r="AJ187" s="285"/>
      <c r="AK187" s="285"/>
      <c r="AL187" s="285"/>
      <c r="AM187" s="285"/>
      <c r="AN187" s="285"/>
      <c r="AO187" s="285"/>
      <c r="AP187" s="285"/>
      <c r="AQ187" s="285"/>
      <c r="AR187" s="285"/>
      <c r="AS187" s="285"/>
      <c r="AT187" s="285"/>
      <c r="AU187" s="285"/>
      <c r="AV187" s="285"/>
      <c r="AW187" s="285"/>
      <c r="AX187" s="285"/>
      <c r="AY187" s="285"/>
      <c r="AZ187" s="285"/>
    </row>
    <row r="188" spans="1:56" ht="13.15" customHeight="1">
      <c r="A188" s="58"/>
      <c r="B188" s="281" t="s">
        <v>252</v>
      </c>
      <c r="C188" s="281"/>
      <c r="D188" s="281"/>
      <c r="E188" s="281"/>
      <c r="F188" s="281"/>
      <c r="G188" s="281"/>
      <c r="H188" s="281"/>
      <c r="I188" s="281"/>
      <c r="J188" s="281"/>
      <c r="K188" s="281"/>
      <c r="L188" s="281"/>
      <c r="M188" s="281"/>
      <c r="N188" s="281"/>
      <c r="O188" s="281"/>
      <c r="P188" s="281"/>
      <c r="Q188" s="281"/>
      <c r="R188" s="281"/>
      <c r="S188" s="281"/>
      <c r="T188" s="281"/>
      <c r="U188" s="281"/>
      <c r="V188" s="281"/>
      <c r="W188" s="281"/>
      <c r="X188" s="281"/>
      <c r="Y188" s="281"/>
      <c r="Z188" s="281"/>
      <c r="AA188" s="281"/>
      <c r="AB188" s="281"/>
      <c r="AC188" s="281"/>
      <c r="AD188" s="281"/>
      <c r="AE188" s="281"/>
      <c r="AF188" s="281"/>
      <c r="AG188" s="281"/>
      <c r="AH188" s="281"/>
      <c r="AI188" s="281"/>
      <c r="AJ188" s="281"/>
      <c r="AK188" s="281"/>
      <c r="AL188" s="281"/>
      <c r="AM188" s="281"/>
      <c r="AN188" s="281"/>
      <c r="AO188" s="281"/>
      <c r="AP188" s="281"/>
      <c r="AQ188" s="281"/>
      <c r="AR188" s="281"/>
      <c r="AS188" s="281"/>
      <c r="AT188" s="281"/>
      <c r="AU188" s="281"/>
      <c r="AV188" s="281"/>
      <c r="AW188" s="281"/>
      <c r="AX188" s="281"/>
      <c r="AY188" s="281"/>
      <c r="AZ188" s="281"/>
    </row>
    <row r="189" spans="1:56">
      <c r="A189" s="356" t="s">
        <v>147</v>
      </c>
      <c r="B189" s="357"/>
      <c r="C189" s="357"/>
      <c r="D189" s="357"/>
      <c r="E189" s="357"/>
      <c r="F189" s="357"/>
      <c r="G189" s="357"/>
      <c r="H189" s="357"/>
      <c r="I189" s="357"/>
      <c r="J189" s="357"/>
      <c r="K189" s="357"/>
      <c r="L189" s="357"/>
      <c r="M189" s="357"/>
      <c r="N189" s="357"/>
      <c r="O189" s="357"/>
      <c r="P189" s="357"/>
      <c r="Q189" s="358"/>
      <c r="R189" s="359" t="s">
        <v>146</v>
      </c>
      <c r="S189" s="360"/>
      <c r="T189" s="360"/>
      <c r="U189" s="360"/>
      <c r="V189" s="360"/>
      <c r="W189" s="360"/>
      <c r="X189" s="360"/>
      <c r="Y189" s="360"/>
      <c r="Z189" s="361"/>
      <c r="AA189" s="362" t="s">
        <v>145</v>
      </c>
      <c r="AB189" s="363"/>
      <c r="AC189" s="363"/>
      <c r="AD189" s="363"/>
      <c r="AE189" s="363"/>
      <c r="AF189" s="363"/>
      <c r="AG189" s="363"/>
      <c r="AH189" s="363"/>
      <c r="AI189" s="364"/>
      <c r="AJ189" s="275" t="s">
        <v>144</v>
      </c>
      <c r="AK189" s="276"/>
      <c r="AL189" s="276"/>
      <c r="AM189" s="276"/>
      <c r="AN189" s="276"/>
      <c r="AO189" s="276"/>
      <c r="AP189" s="277"/>
      <c r="AQ189" s="278" t="s">
        <v>143</v>
      </c>
      <c r="AR189" s="279"/>
      <c r="AS189" s="279"/>
      <c r="AT189" s="279"/>
      <c r="AU189" s="279"/>
      <c r="AV189" s="279"/>
      <c r="AW189" s="279"/>
      <c r="AX189" s="279"/>
      <c r="AY189" s="279"/>
      <c r="AZ189" s="280"/>
    </row>
    <row r="190" spans="1:56">
      <c r="A190" s="274" t="s">
        <v>254</v>
      </c>
      <c r="B190" s="274"/>
      <c r="C190" s="274"/>
      <c r="D190" s="274"/>
      <c r="E190" s="274"/>
      <c r="F190" s="274"/>
      <c r="G190" s="274"/>
      <c r="H190" s="274"/>
      <c r="I190" s="274"/>
      <c r="J190" s="274"/>
      <c r="K190" s="274"/>
      <c r="L190" s="274"/>
      <c r="M190" s="274"/>
      <c r="N190" s="274"/>
      <c r="O190" s="274"/>
      <c r="P190" s="274"/>
      <c r="Q190" s="274"/>
      <c r="R190" s="246"/>
      <c r="S190" s="246"/>
      <c r="T190" s="246"/>
      <c r="U190" s="246"/>
      <c r="V190" s="246"/>
      <c r="W190" s="246"/>
      <c r="X190" s="246"/>
      <c r="Y190" s="246"/>
      <c r="Z190" s="246"/>
      <c r="AA190" s="245"/>
      <c r="AB190" s="245"/>
      <c r="AC190" s="245"/>
      <c r="AD190" s="245"/>
      <c r="AE190" s="245"/>
      <c r="AF190" s="245"/>
      <c r="AG190" s="245"/>
      <c r="AH190" s="245"/>
      <c r="AI190" s="245"/>
      <c r="AJ190" s="246"/>
      <c r="AK190" s="246"/>
      <c r="AL190" s="246"/>
      <c r="AM190" s="246"/>
      <c r="AN190" s="246"/>
      <c r="AO190" s="246"/>
      <c r="AP190" s="246"/>
      <c r="AQ190" s="245">
        <v>12000</v>
      </c>
      <c r="AR190" s="245"/>
      <c r="AS190" s="245"/>
      <c r="AT190" s="245"/>
      <c r="AU190" s="245"/>
      <c r="AV190" s="245"/>
      <c r="AW190" s="245"/>
      <c r="AX190" s="245"/>
      <c r="AY190" s="245"/>
      <c r="AZ190" s="245"/>
      <c r="BA190" s="60"/>
      <c r="BB190" s="60"/>
      <c r="BC190" s="60"/>
      <c r="BD190" s="60"/>
    </row>
    <row r="191" spans="1:56" ht="12" customHeight="1">
      <c r="A191" s="286"/>
      <c r="B191" s="286"/>
      <c r="C191" s="286"/>
      <c r="D191" s="286"/>
      <c r="E191" s="286"/>
      <c r="F191" s="286"/>
      <c r="G191" s="286"/>
      <c r="H191" s="286"/>
      <c r="I191" s="286"/>
      <c r="J191" s="286"/>
      <c r="K191" s="286"/>
      <c r="L191" s="286"/>
      <c r="M191" s="286"/>
      <c r="N191" s="286"/>
      <c r="O191" s="286"/>
      <c r="P191" s="286"/>
      <c r="Q191" s="286"/>
      <c r="R191" s="287"/>
      <c r="S191" s="287"/>
      <c r="T191" s="287"/>
      <c r="U191" s="287"/>
      <c r="V191" s="287"/>
      <c r="W191" s="287"/>
      <c r="X191" s="287"/>
      <c r="Y191" s="287"/>
      <c r="Z191" s="287"/>
      <c r="AA191" s="288"/>
      <c r="AB191" s="288"/>
      <c r="AC191" s="288"/>
      <c r="AD191" s="288"/>
      <c r="AE191" s="288"/>
      <c r="AF191" s="288"/>
      <c r="AG191" s="288"/>
      <c r="AH191" s="288"/>
      <c r="AI191" s="288"/>
      <c r="AJ191" s="272" t="s">
        <v>141</v>
      </c>
      <c r="AK191" s="273"/>
      <c r="AL191" s="273"/>
      <c r="AM191" s="273"/>
      <c r="AN191" s="273"/>
      <c r="AO191" s="273"/>
      <c r="AP191" s="273"/>
      <c r="AQ191" s="282">
        <f>AQ190</f>
        <v>12000</v>
      </c>
      <c r="AR191" s="283"/>
      <c r="AS191" s="283"/>
      <c r="AT191" s="283"/>
      <c r="AU191" s="283"/>
      <c r="AV191" s="283"/>
      <c r="AW191" s="283"/>
      <c r="AX191" s="283"/>
      <c r="AY191" s="283"/>
      <c r="AZ191" s="284"/>
    </row>
    <row r="192" spans="1:56" s="49" customForma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</row>
    <row r="193" spans="1:52" s="27" customFormat="1" ht="13.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</row>
    <row r="194" spans="1:52">
      <c r="A194" s="370" t="s">
        <v>139</v>
      </c>
      <c r="B194" s="370"/>
      <c r="C194" s="370"/>
      <c r="D194" s="370"/>
      <c r="E194" s="370"/>
      <c r="F194" s="370"/>
      <c r="G194" s="370"/>
      <c r="H194" s="370"/>
      <c r="I194" s="370"/>
      <c r="J194" s="370"/>
      <c r="K194" s="370"/>
      <c r="L194" s="370"/>
      <c r="M194" s="370"/>
      <c r="N194" s="370"/>
      <c r="O194" s="370"/>
      <c r="P194" s="370"/>
      <c r="Q194" s="370"/>
      <c r="R194" s="370"/>
      <c r="S194" s="370"/>
      <c r="T194" s="370"/>
      <c r="U194" s="370"/>
      <c r="V194" s="370"/>
      <c r="W194" s="370"/>
      <c r="X194" s="370"/>
      <c r="Y194" s="370"/>
      <c r="Z194" s="370"/>
      <c r="AA194" s="370"/>
      <c r="AB194" s="32"/>
      <c r="AC194" s="32"/>
      <c r="AD194" s="372">
        <f>AQ191+AQ184+AQ177+AQ170+AQ125+AQ121+AQ115+AQ108+AQ97+AN79+AN68+AD57+AN50+AD41+AN34+AD25+AN18</f>
        <v>18828655.350000001</v>
      </c>
      <c r="AE194" s="371"/>
      <c r="AF194" s="371"/>
      <c r="AG194" s="371"/>
      <c r="AH194" s="371"/>
      <c r="AI194" s="371"/>
      <c r="AJ194" s="371"/>
      <c r="AK194" s="371"/>
      <c r="AL194" s="371"/>
      <c r="AM194" s="371"/>
      <c r="AN194" s="371"/>
      <c r="AO194" s="371"/>
      <c r="AP194" s="371"/>
      <c r="AQ194" s="371"/>
      <c r="AR194" s="371"/>
      <c r="AS194" s="371"/>
      <c r="AT194" s="371"/>
      <c r="AU194" s="376">
        <f>AD194-[1]Лист1!$CH$28</f>
        <v>-2413814.7779999971</v>
      </c>
      <c r="AV194" s="376"/>
      <c r="AW194" s="376"/>
      <c r="AX194" s="376"/>
      <c r="AY194" s="376"/>
      <c r="AZ194" s="376"/>
    </row>
    <row r="196" spans="1:52" ht="13.15" customHeight="1">
      <c r="A196" s="59"/>
      <c r="B196" s="369" t="s">
        <v>269</v>
      </c>
      <c r="C196" s="369"/>
      <c r="D196" s="369"/>
      <c r="E196" s="369"/>
      <c r="F196" s="369"/>
      <c r="G196" s="369"/>
      <c r="H196" s="369"/>
      <c r="I196" s="369"/>
      <c r="J196" s="369"/>
      <c r="K196" s="369"/>
      <c r="L196" s="369"/>
      <c r="M196" s="369"/>
      <c r="N196" s="369"/>
      <c r="O196" s="369"/>
      <c r="P196" s="369"/>
      <c r="Q196" s="369"/>
      <c r="R196" s="369"/>
      <c r="S196" s="369"/>
      <c r="T196" s="369"/>
      <c r="U196" s="369"/>
      <c r="V196" s="369"/>
      <c r="W196" s="369"/>
      <c r="X196" s="369"/>
      <c r="Y196" s="369"/>
      <c r="Z196" s="369"/>
      <c r="AA196" s="369"/>
      <c r="AB196" s="369"/>
      <c r="AC196" s="369"/>
      <c r="AD196" s="369"/>
      <c r="AE196" s="369"/>
      <c r="AF196" s="369"/>
      <c r="AG196" s="369"/>
      <c r="AH196" s="369"/>
      <c r="AI196" s="369"/>
      <c r="AJ196" s="369"/>
      <c r="AK196" s="369"/>
      <c r="AL196" s="369"/>
      <c r="AM196" s="369"/>
      <c r="AN196" s="369"/>
      <c r="AO196" s="369"/>
      <c r="AP196" s="369"/>
      <c r="AQ196" s="369"/>
      <c r="AR196" s="369"/>
      <c r="AS196" s="369"/>
      <c r="AT196" s="369"/>
      <c r="AU196" s="369"/>
      <c r="AV196" s="369"/>
      <c r="AW196" s="369"/>
      <c r="AX196" s="369"/>
      <c r="AY196" s="369"/>
      <c r="AZ196" s="48"/>
    </row>
    <row r="197" spans="1:52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32"/>
      <c r="AC197" s="32"/>
      <c r="AD197" s="61"/>
      <c r="AE197" s="61"/>
      <c r="AF197" s="61"/>
      <c r="AG197" s="61"/>
      <c r="AH197" s="61"/>
      <c r="AI197" s="61"/>
      <c r="AJ197" s="61"/>
      <c r="AK197" s="61"/>
      <c r="AL197" s="61"/>
      <c r="AM197" s="61"/>
      <c r="AN197" s="61"/>
      <c r="AO197" s="61"/>
      <c r="AP197" s="61"/>
      <c r="AQ197" s="61"/>
      <c r="AR197" s="61"/>
      <c r="AS197" s="61"/>
      <c r="AT197" s="61"/>
      <c r="AU197" s="27"/>
      <c r="AV197" s="27"/>
      <c r="AW197" s="27"/>
      <c r="AX197" s="27"/>
      <c r="AY197" s="27"/>
      <c r="AZ197" s="27"/>
    </row>
  </sheetData>
  <mergeCells count="521">
    <mergeCell ref="D113:AG113"/>
    <mergeCell ref="A110:AZ110"/>
    <mergeCell ref="AQ112:AZ112"/>
    <mergeCell ref="AQ113:AZ113"/>
    <mergeCell ref="AQ115:AZ115"/>
    <mergeCell ref="AQ114:AZ114"/>
    <mergeCell ref="AQ149:AZ149"/>
    <mergeCell ref="A150:Q150"/>
    <mergeCell ref="R150:Z150"/>
    <mergeCell ref="AA150:AI150"/>
    <mergeCell ref="AQ148:AZ148"/>
    <mergeCell ref="A146:Q146"/>
    <mergeCell ref="R146:Z146"/>
    <mergeCell ref="AA146:AI146"/>
    <mergeCell ref="AJ146:AP146"/>
    <mergeCell ref="AQ146:AZ146"/>
    <mergeCell ref="AQ150:AZ150"/>
    <mergeCell ref="A147:Q147"/>
    <mergeCell ref="R147:Z147"/>
    <mergeCell ref="AA147:AI147"/>
    <mergeCell ref="AJ147:AP147"/>
    <mergeCell ref="A144:Q144"/>
    <mergeCell ref="R144:Z144"/>
    <mergeCell ref="AA144:AI144"/>
    <mergeCell ref="AA119:AI119"/>
    <mergeCell ref="AJ119:AP119"/>
    <mergeCell ref="AQ119:AZ119"/>
    <mergeCell ref="AQ147:AZ147"/>
    <mergeCell ref="AJ152:AP152"/>
    <mergeCell ref="A94:C94"/>
    <mergeCell ref="D94:AF94"/>
    <mergeCell ref="AG94:AP94"/>
    <mergeCell ref="AQ94:AZ94"/>
    <mergeCell ref="A114:C114"/>
    <mergeCell ref="D114:AG114"/>
    <mergeCell ref="A106:C106"/>
    <mergeCell ref="D106:AG106"/>
    <mergeCell ref="AH106:AP106"/>
    <mergeCell ref="AQ106:AZ106"/>
    <mergeCell ref="AA151:AI151"/>
    <mergeCell ref="AJ151:AP151"/>
    <mergeCell ref="AQ151:AZ151"/>
    <mergeCell ref="A152:Q152"/>
    <mergeCell ref="R152:Z152"/>
    <mergeCell ref="AA152:AI152"/>
    <mergeCell ref="AQ152:AZ152"/>
    <mergeCell ref="A151:Q151"/>
    <mergeCell ref="R151:Z151"/>
    <mergeCell ref="AJ177:AP177"/>
    <mergeCell ref="AQ177:AZ177"/>
    <mergeCell ref="A180:AZ180"/>
    <mergeCell ref="A182:Q182"/>
    <mergeCell ref="R182:Z182"/>
    <mergeCell ref="AA182:AI182"/>
    <mergeCell ref="AJ182:AP182"/>
    <mergeCell ref="AQ182:AZ182"/>
    <mergeCell ref="R120:Z120"/>
    <mergeCell ref="AA120:AI120"/>
    <mergeCell ref="AJ120:AP120"/>
    <mergeCell ref="AQ120:AZ120"/>
    <mergeCell ref="AQ121:AZ121"/>
    <mergeCell ref="A178:AA178"/>
    <mergeCell ref="A149:Q149"/>
    <mergeCell ref="R149:Z149"/>
    <mergeCell ref="AA149:AI149"/>
    <mergeCell ref="AJ149:AP149"/>
    <mergeCell ref="A120:Q120"/>
    <mergeCell ref="A148:Q148"/>
    <mergeCell ref="R148:Z148"/>
    <mergeCell ref="AA148:AI148"/>
    <mergeCell ref="AJ148:AP148"/>
    <mergeCell ref="AD178:AT178"/>
    <mergeCell ref="B196:AY196"/>
    <mergeCell ref="A183:Q183"/>
    <mergeCell ref="R183:Z183"/>
    <mergeCell ref="AA183:AI183"/>
    <mergeCell ref="AJ183:AP183"/>
    <mergeCell ref="AQ183:AZ183"/>
    <mergeCell ref="A184:Q184"/>
    <mergeCell ref="R184:Z184"/>
    <mergeCell ref="AA184:AI184"/>
    <mergeCell ref="AJ184:AP184"/>
    <mergeCell ref="A185:AA185"/>
    <mergeCell ref="AD185:AT185"/>
    <mergeCell ref="A194:AA194"/>
    <mergeCell ref="AD194:AT194"/>
    <mergeCell ref="AQ184:AZ184"/>
    <mergeCell ref="AU194:AZ194"/>
    <mergeCell ref="A190:Q190"/>
    <mergeCell ref="R190:Z190"/>
    <mergeCell ref="AA190:AI190"/>
    <mergeCell ref="AJ190:AP190"/>
    <mergeCell ref="B188:AZ188"/>
    <mergeCell ref="A189:Q189"/>
    <mergeCell ref="R189:Z189"/>
    <mergeCell ref="AA189:AI189"/>
    <mergeCell ref="A177:Q177"/>
    <mergeCell ref="R177:Z177"/>
    <mergeCell ref="AA177:AI177"/>
    <mergeCell ref="A122:AZ122"/>
    <mergeCell ref="A173:AZ174"/>
    <mergeCell ref="A175:Q175"/>
    <mergeCell ref="R175:Z175"/>
    <mergeCell ref="AA175:AI175"/>
    <mergeCell ref="AJ175:AP175"/>
    <mergeCell ref="AQ175:AZ175"/>
    <mergeCell ref="AJ123:AP123"/>
    <mergeCell ref="AQ123:AZ123"/>
    <mergeCell ref="A124:Q124"/>
    <mergeCell ref="R124:Z124"/>
    <mergeCell ref="AA124:AI124"/>
    <mergeCell ref="AJ124:AP124"/>
    <mergeCell ref="AQ124:AZ124"/>
    <mergeCell ref="A123:Q123"/>
    <mergeCell ref="R123:Z123"/>
    <mergeCell ref="AA123:AI123"/>
    <mergeCell ref="R154:Z154"/>
    <mergeCell ref="AJ150:AP150"/>
    <mergeCell ref="A171:AZ171"/>
    <mergeCell ref="A153:Q153"/>
    <mergeCell ref="R153:Z153"/>
    <mergeCell ref="AA153:AI153"/>
    <mergeCell ref="AJ153:AP153"/>
    <mergeCell ref="AQ153:AZ153"/>
    <mergeCell ref="A156:Q156"/>
    <mergeCell ref="R156:Z156"/>
    <mergeCell ref="AA156:AI156"/>
    <mergeCell ref="A170:Q170"/>
    <mergeCell ref="R170:Z170"/>
    <mergeCell ref="AA170:AI170"/>
    <mergeCell ref="AJ170:AP170"/>
    <mergeCell ref="AQ170:AZ170"/>
    <mergeCell ref="AJ156:AP156"/>
    <mergeCell ref="AQ156:AZ156"/>
    <mergeCell ref="A169:Q169"/>
    <mergeCell ref="R169:Z169"/>
    <mergeCell ref="AA169:AI169"/>
    <mergeCell ref="AJ169:AP169"/>
    <mergeCell ref="AQ169:AZ169"/>
    <mergeCell ref="A168:Q168"/>
    <mergeCell ref="R168:Z168"/>
    <mergeCell ref="AA168:AI168"/>
    <mergeCell ref="AJ168:AP168"/>
    <mergeCell ref="R157:Z157"/>
    <mergeCell ref="R145:Z145"/>
    <mergeCell ref="AA145:AI145"/>
    <mergeCell ref="AJ145:AP145"/>
    <mergeCell ref="AQ145:AZ145"/>
    <mergeCell ref="A142:Q142"/>
    <mergeCell ref="R142:Z142"/>
    <mergeCell ref="AA142:AI142"/>
    <mergeCell ref="AJ142:AP142"/>
    <mergeCell ref="AQ142:AZ142"/>
    <mergeCell ref="A143:Q143"/>
    <mergeCell ref="R143:Z143"/>
    <mergeCell ref="AA143:AI143"/>
    <mergeCell ref="AJ143:AP143"/>
    <mergeCell ref="AQ143:AZ143"/>
    <mergeCell ref="A164:Q164"/>
    <mergeCell ref="R164:Z164"/>
    <mergeCell ref="AA164:AI164"/>
    <mergeCell ref="AJ164:AP164"/>
    <mergeCell ref="AQ164:AZ164"/>
    <mergeCell ref="A141:Q141"/>
    <mergeCell ref="R141:Z141"/>
    <mergeCell ref="AA141:AI141"/>
    <mergeCell ref="AJ141:AP141"/>
    <mergeCell ref="AQ141:AZ141"/>
    <mergeCell ref="R161:Z161"/>
    <mergeCell ref="A163:Q163"/>
    <mergeCell ref="R163:Z163"/>
    <mergeCell ref="AA163:AI163"/>
    <mergeCell ref="AJ163:AP163"/>
    <mergeCell ref="AQ163:AZ163"/>
    <mergeCell ref="AQ158:AZ158"/>
    <mergeCell ref="AA161:AI161"/>
    <mergeCell ref="AJ161:AP161"/>
    <mergeCell ref="AQ161:AZ161"/>
    <mergeCell ref="A162:Q162"/>
    <mergeCell ref="R162:Z162"/>
    <mergeCell ref="AA162:AI162"/>
    <mergeCell ref="AJ162:AP162"/>
    <mergeCell ref="AQ168:AZ168"/>
    <mergeCell ref="A165:Q165"/>
    <mergeCell ref="R165:Z165"/>
    <mergeCell ref="AA165:AI165"/>
    <mergeCell ref="AJ165:AP165"/>
    <mergeCell ref="AQ165:AZ165"/>
    <mergeCell ref="A166:Q166"/>
    <mergeCell ref="R166:Z166"/>
    <mergeCell ref="AA166:AI166"/>
    <mergeCell ref="AJ166:AP166"/>
    <mergeCell ref="AQ166:AZ166"/>
    <mergeCell ref="A167:Q167"/>
    <mergeCell ref="R167:Z167"/>
    <mergeCell ref="AA167:AI167"/>
    <mergeCell ref="AJ167:AP167"/>
    <mergeCell ref="AQ167:AZ167"/>
    <mergeCell ref="A136:Q136"/>
    <mergeCell ref="R136:Z136"/>
    <mergeCell ref="AA136:AI136"/>
    <mergeCell ref="AJ136:AP136"/>
    <mergeCell ref="AQ136:AZ136"/>
    <mergeCell ref="A137:Q137"/>
    <mergeCell ref="R137:Z137"/>
    <mergeCell ref="AA137:AI137"/>
    <mergeCell ref="AJ137:AP137"/>
    <mergeCell ref="AQ137:AZ137"/>
    <mergeCell ref="A133:Q133"/>
    <mergeCell ref="R133:Z133"/>
    <mergeCell ref="AA133:AI133"/>
    <mergeCell ref="AJ133:AP133"/>
    <mergeCell ref="AQ133:AZ133"/>
    <mergeCell ref="A134:Q134"/>
    <mergeCell ref="R134:Z134"/>
    <mergeCell ref="AA134:AI134"/>
    <mergeCell ref="AJ134:AP134"/>
    <mergeCell ref="AQ134:AZ134"/>
    <mergeCell ref="AQ128:AZ128"/>
    <mergeCell ref="A129:AZ129"/>
    <mergeCell ref="A131:Q131"/>
    <mergeCell ref="R131:Z131"/>
    <mergeCell ref="AA131:AI131"/>
    <mergeCell ref="A128:Q128"/>
    <mergeCell ref="R128:Z128"/>
    <mergeCell ref="AA128:AI128"/>
    <mergeCell ref="AJ128:AP128"/>
    <mergeCell ref="A132:Q132"/>
    <mergeCell ref="R132:Z132"/>
    <mergeCell ref="AA132:AI132"/>
    <mergeCell ref="AJ132:AP132"/>
    <mergeCell ref="AQ132:AZ132"/>
    <mergeCell ref="AJ130:AP130"/>
    <mergeCell ref="AQ130:AZ130"/>
    <mergeCell ref="A130:Q130"/>
    <mergeCell ref="R130:Z130"/>
    <mergeCell ref="AA130:AI130"/>
    <mergeCell ref="AJ131:AP131"/>
    <mergeCell ref="AQ131:AZ131"/>
    <mergeCell ref="A117:AZ117"/>
    <mergeCell ref="A127:Q127"/>
    <mergeCell ref="R127:Z127"/>
    <mergeCell ref="A107:C107"/>
    <mergeCell ref="D107:AG107"/>
    <mergeCell ref="AH107:AP107"/>
    <mergeCell ref="AQ107:AZ107"/>
    <mergeCell ref="A103:C103"/>
    <mergeCell ref="D103:AG103"/>
    <mergeCell ref="AH103:AP103"/>
    <mergeCell ref="AQ103:AZ103"/>
    <mergeCell ref="AQ108:AZ108"/>
    <mergeCell ref="AA127:AI127"/>
    <mergeCell ref="AJ127:AP127"/>
    <mergeCell ref="AQ127:AZ127"/>
    <mergeCell ref="AH113:AP113"/>
    <mergeCell ref="A112:C112"/>
    <mergeCell ref="D112:AG112"/>
    <mergeCell ref="AH114:AP114"/>
    <mergeCell ref="AH112:AP112"/>
    <mergeCell ref="A113:C113"/>
    <mergeCell ref="A118:AZ118"/>
    <mergeCell ref="A119:Q119"/>
    <mergeCell ref="R119:Z119"/>
    <mergeCell ref="A101:C101"/>
    <mergeCell ref="D101:AG101"/>
    <mergeCell ref="AH101:AP101"/>
    <mergeCell ref="AQ101:AZ101"/>
    <mergeCell ref="A89:C89"/>
    <mergeCell ref="D89:AF89"/>
    <mergeCell ref="A90:C90"/>
    <mergeCell ref="D90:AF90"/>
    <mergeCell ref="AG90:AP90"/>
    <mergeCell ref="AQ90:AZ90"/>
    <mergeCell ref="A91:C91"/>
    <mergeCell ref="D91:AF91"/>
    <mergeCell ref="AG91:AP91"/>
    <mergeCell ref="AQ91:AZ91"/>
    <mergeCell ref="A93:C93"/>
    <mergeCell ref="D93:AF93"/>
    <mergeCell ref="AG93:AP93"/>
    <mergeCell ref="AQ93:AZ93"/>
    <mergeCell ref="A87:C87"/>
    <mergeCell ref="D87:AF87"/>
    <mergeCell ref="AG87:AP87"/>
    <mergeCell ref="AQ87:AZ87"/>
    <mergeCell ref="A102:C102"/>
    <mergeCell ref="D102:AG102"/>
    <mergeCell ref="AH102:AP102"/>
    <mergeCell ref="AQ102:AZ102"/>
    <mergeCell ref="A104:C104"/>
    <mergeCell ref="D104:AG104"/>
    <mergeCell ref="AH104:AP104"/>
    <mergeCell ref="AQ104:AZ104"/>
    <mergeCell ref="A95:C95"/>
    <mergeCell ref="D95:AF95"/>
    <mergeCell ref="AG95:AP95"/>
    <mergeCell ref="AQ95:AZ95"/>
    <mergeCell ref="A96:C96"/>
    <mergeCell ref="D96:AF96"/>
    <mergeCell ref="AG96:AP96"/>
    <mergeCell ref="AQ96:AZ96"/>
    <mergeCell ref="AG89:AP89"/>
    <mergeCell ref="AQ89:AZ89"/>
    <mergeCell ref="AQ97:AZ97"/>
    <mergeCell ref="A99:AZ99"/>
    <mergeCell ref="A88:C88"/>
    <mergeCell ref="D88:AF88"/>
    <mergeCell ref="AG88:AP88"/>
    <mergeCell ref="AQ88:AZ88"/>
    <mergeCell ref="A78:C78"/>
    <mergeCell ref="D78:O78"/>
    <mergeCell ref="P78:U78"/>
    <mergeCell ref="V78:AB78"/>
    <mergeCell ref="AC78:AM78"/>
    <mergeCell ref="AN78:AZ78"/>
    <mergeCell ref="AN79:AZ79"/>
    <mergeCell ref="A82:AZ82"/>
    <mergeCell ref="A84:C84"/>
    <mergeCell ref="D84:AF84"/>
    <mergeCell ref="AG84:AP84"/>
    <mergeCell ref="AQ84:AZ84"/>
    <mergeCell ref="A85:C85"/>
    <mergeCell ref="D85:AF85"/>
    <mergeCell ref="AG85:AP85"/>
    <mergeCell ref="AQ85:AZ85"/>
    <mergeCell ref="A86:C86"/>
    <mergeCell ref="D86:AF86"/>
    <mergeCell ref="AG86:AP86"/>
    <mergeCell ref="AQ86:AZ86"/>
    <mergeCell ref="A74:C74"/>
    <mergeCell ref="D74:O74"/>
    <mergeCell ref="P74:U74"/>
    <mergeCell ref="V74:AB74"/>
    <mergeCell ref="AC74:AM74"/>
    <mergeCell ref="AN74:AZ74"/>
    <mergeCell ref="A77:C77"/>
    <mergeCell ref="D77:O77"/>
    <mergeCell ref="P77:U77"/>
    <mergeCell ref="V77:AB77"/>
    <mergeCell ref="AC77:AM77"/>
    <mergeCell ref="AN77:AZ77"/>
    <mergeCell ref="A75:C75"/>
    <mergeCell ref="D75:O75"/>
    <mergeCell ref="P75:U75"/>
    <mergeCell ref="V75:AB75"/>
    <mergeCell ref="AC75:AM75"/>
    <mergeCell ref="AN75:AZ75"/>
    <mergeCell ref="A76:C76"/>
    <mergeCell ref="D76:O76"/>
    <mergeCell ref="P76:U76"/>
    <mergeCell ref="V76:AB76"/>
    <mergeCell ref="AC76:AM76"/>
    <mergeCell ref="AN76:AZ76"/>
    <mergeCell ref="A67:C67"/>
    <mergeCell ref="D67:R67"/>
    <mergeCell ref="S67:Z67"/>
    <mergeCell ref="AA67:AM67"/>
    <mergeCell ref="AN67:AZ67"/>
    <mergeCell ref="AN68:AZ68"/>
    <mergeCell ref="A71:AZ71"/>
    <mergeCell ref="A73:C73"/>
    <mergeCell ref="D73:O73"/>
    <mergeCell ref="P73:U73"/>
    <mergeCell ref="V73:AB73"/>
    <mergeCell ref="AC73:AM73"/>
    <mergeCell ref="AN73:AZ73"/>
    <mergeCell ref="A65:C65"/>
    <mergeCell ref="D65:R65"/>
    <mergeCell ref="S65:Z65"/>
    <mergeCell ref="AA65:AM65"/>
    <mergeCell ref="AN65:AZ65"/>
    <mergeCell ref="A66:C66"/>
    <mergeCell ref="D66:R66"/>
    <mergeCell ref="S66:Z66"/>
    <mergeCell ref="AA66:AM66"/>
    <mergeCell ref="AN66:AZ66"/>
    <mergeCell ref="A61:AZ61"/>
    <mergeCell ref="A63:AZ63"/>
    <mergeCell ref="AN50:AZ50"/>
    <mergeCell ref="A52:AZ52"/>
    <mergeCell ref="A53:AZ53"/>
    <mergeCell ref="AD57:AT57"/>
    <mergeCell ref="A37:AZ37"/>
    <mergeCell ref="AD41:AT41"/>
    <mergeCell ref="A43:AZ43"/>
    <mergeCell ref="A45:AZ45"/>
    <mergeCell ref="A47:S47"/>
    <mergeCell ref="T47:AD47"/>
    <mergeCell ref="AE47:AM47"/>
    <mergeCell ref="AN47:AZ47"/>
    <mergeCell ref="A48:S48"/>
    <mergeCell ref="T48:AD48"/>
    <mergeCell ref="AE48:AM48"/>
    <mergeCell ref="AN48:AZ48"/>
    <mergeCell ref="A49:S49"/>
    <mergeCell ref="T49:AD49"/>
    <mergeCell ref="AE49:AM49"/>
    <mergeCell ref="AN49:AZ49"/>
    <mergeCell ref="A32:S32"/>
    <mergeCell ref="T32:AD32"/>
    <mergeCell ref="AE32:AM32"/>
    <mergeCell ref="AN32:AZ32"/>
    <mergeCell ref="A33:S33"/>
    <mergeCell ref="T33:AD33"/>
    <mergeCell ref="AE33:AM33"/>
    <mergeCell ref="AN33:AZ33"/>
    <mergeCell ref="A60:AZ60"/>
    <mergeCell ref="A20:AZ20"/>
    <mergeCell ref="A21:AZ21"/>
    <mergeCell ref="AD25:AT25"/>
    <mergeCell ref="A27:AZ27"/>
    <mergeCell ref="A29:AZ29"/>
    <mergeCell ref="A31:S31"/>
    <mergeCell ref="T31:AD31"/>
    <mergeCell ref="AE31:AM31"/>
    <mergeCell ref="AN31:AZ31"/>
    <mergeCell ref="A16:S16"/>
    <mergeCell ref="T16:AD16"/>
    <mergeCell ref="AE16:AM16"/>
    <mergeCell ref="AN16:AZ16"/>
    <mergeCell ref="A17:S17"/>
    <mergeCell ref="T17:AD17"/>
    <mergeCell ref="AE17:AM17"/>
    <mergeCell ref="AN17:AZ17"/>
    <mergeCell ref="AN18:AZ18"/>
    <mergeCell ref="A1:AZ1"/>
    <mergeCell ref="A2:AZ2"/>
    <mergeCell ref="A3:AZ3"/>
    <mergeCell ref="Y4:AB4"/>
    <mergeCell ref="AJ6:AO6"/>
    <mergeCell ref="AQ6:AZ6"/>
    <mergeCell ref="A92:C92"/>
    <mergeCell ref="D92:AF92"/>
    <mergeCell ref="AG92:AP92"/>
    <mergeCell ref="AQ92:AZ92"/>
    <mergeCell ref="P7:AH7"/>
    <mergeCell ref="AJ7:AO7"/>
    <mergeCell ref="AQ7:AZ7"/>
    <mergeCell ref="P8:AH8"/>
    <mergeCell ref="AJ8:AO8"/>
    <mergeCell ref="AQ8:AZ8"/>
    <mergeCell ref="A11:AZ11"/>
    <mergeCell ref="A13:AZ13"/>
    <mergeCell ref="A15:S15"/>
    <mergeCell ref="T15:AD15"/>
    <mergeCell ref="AE15:AM15"/>
    <mergeCell ref="AN15:AZ15"/>
    <mergeCell ref="AN34:AZ34"/>
    <mergeCell ref="A36:AZ36"/>
    <mergeCell ref="A154:Q154"/>
    <mergeCell ref="AQ159:AZ159"/>
    <mergeCell ref="AQ155:AZ155"/>
    <mergeCell ref="R140:Z140"/>
    <mergeCell ref="AA140:AI140"/>
    <mergeCell ref="AJ140:AP140"/>
    <mergeCell ref="AQ162:AZ162"/>
    <mergeCell ref="A161:Q161"/>
    <mergeCell ref="A160:Q160"/>
    <mergeCell ref="R160:Z160"/>
    <mergeCell ref="AA160:AI160"/>
    <mergeCell ref="AJ160:AP160"/>
    <mergeCell ref="AQ160:AZ160"/>
    <mergeCell ref="AQ157:AZ157"/>
    <mergeCell ref="A158:Q158"/>
    <mergeCell ref="R158:Z158"/>
    <mergeCell ref="AA158:AI158"/>
    <mergeCell ref="AJ158:AP158"/>
    <mergeCell ref="A157:Q157"/>
    <mergeCell ref="AA157:AI157"/>
    <mergeCell ref="AJ157:AP157"/>
    <mergeCell ref="AJ144:AP144"/>
    <mergeCell ref="AQ144:AZ144"/>
    <mergeCell ref="A145:Q145"/>
    <mergeCell ref="AJ191:AP191"/>
    <mergeCell ref="A176:Q176"/>
    <mergeCell ref="R139:Z139"/>
    <mergeCell ref="AA139:AI139"/>
    <mergeCell ref="AJ139:AP139"/>
    <mergeCell ref="R176:Z176"/>
    <mergeCell ref="AQ190:AZ190"/>
    <mergeCell ref="AJ189:AP189"/>
    <mergeCell ref="AQ189:AZ189"/>
    <mergeCell ref="AQ176:AZ176"/>
    <mergeCell ref="B181:AZ181"/>
    <mergeCell ref="AQ191:AZ191"/>
    <mergeCell ref="A187:AZ187"/>
    <mergeCell ref="A191:Q191"/>
    <mergeCell ref="R191:Z191"/>
    <mergeCell ref="AA191:AI191"/>
    <mergeCell ref="AQ139:AZ139"/>
    <mergeCell ref="A139:Q139"/>
    <mergeCell ref="A159:Q159"/>
    <mergeCell ref="R159:Z159"/>
    <mergeCell ref="AA159:AI159"/>
    <mergeCell ref="AJ159:AP159"/>
    <mergeCell ref="AA154:AI154"/>
    <mergeCell ref="A140:Q140"/>
    <mergeCell ref="AQ138:AZ138"/>
    <mergeCell ref="AJ176:AP176"/>
    <mergeCell ref="A105:C105"/>
    <mergeCell ref="AQ105:AZ105"/>
    <mergeCell ref="D105:AG105"/>
    <mergeCell ref="AH105:AP105"/>
    <mergeCell ref="AQ135:AZ135"/>
    <mergeCell ref="A155:Q155"/>
    <mergeCell ref="R155:Z155"/>
    <mergeCell ref="AA155:AI155"/>
    <mergeCell ref="AJ155:AP155"/>
    <mergeCell ref="AA176:AI176"/>
    <mergeCell ref="AQ125:AZ125"/>
    <mergeCell ref="A135:Q135"/>
    <mergeCell ref="R135:Z135"/>
    <mergeCell ref="AA135:AI135"/>
    <mergeCell ref="AJ135:AP135"/>
    <mergeCell ref="A138:Q138"/>
    <mergeCell ref="R138:Z138"/>
    <mergeCell ref="AA138:AI138"/>
    <mergeCell ref="AJ138:AP138"/>
    <mergeCell ref="AJ154:AP154"/>
    <mergeCell ref="AQ154:AZ154"/>
    <mergeCell ref="AQ140:AZ140"/>
  </mergeCells>
  <pageMargins left="0.7" right="0.7" top="0.75" bottom="0.75" header="0.3" footer="0.3"/>
  <pageSetup paperSize="9" scale="83" orientation="portrait" r:id="rId1"/>
  <rowBreaks count="3" manualBreakCount="3">
    <brk id="41" max="51" man="1"/>
    <brk id="81" max="51" man="1"/>
    <brk id="130" max="51" man="1"/>
  </rowBreaks>
  <colBreaks count="1" manualBreakCount="1">
    <brk id="5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стр.1</vt:lpstr>
      <vt:lpstr>стр.2</vt:lpstr>
      <vt:lpstr>стр.3_4</vt:lpstr>
      <vt:lpstr>Лист1</vt:lpstr>
      <vt:lpstr>Лист1!Область_печати</vt:lpstr>
      <vt:lpstr>стр.1!Область_печати</vt:lpstr>
      <vt:lpstr>стр.2!Область_печати</vt:lpstr>
      <vt:lpstr>стр.3_4!Область_печати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User</cp:lastModifiedBy>
  <cp:lastPrinted>2024-01-17T09:24:19Z</cp:lastPrinted>
  <dcterms:created xsi:type="dcterms:W3CDTF">2010-09-22T07:19:29Z</dcterms:created>
  <dcterms:modified xsi:type="dcterms:W3CDTF">2024-01-17T09:24:24Z</dcterms:modified>
</cp:coreProperties>
</file>